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3040" windowHeight="897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BE35" i="10"/>
  <c r="C35" i="10"/>
  <c r="BE34"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<sst xmlns="http://schemas.openxmlformats.org/spreadsheetml/2006/main" count="1145" uniqueCount="606">
  <si>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</si>
  <si>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</si>
  <si>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</si>
  <si>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</si>
  <si>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</si>
  <si>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</si>
  <si>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</si>
  <si>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</si>
  <si>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</si>
  <si>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</si>
  <si>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</si>
  <si>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</si>
  <si>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</si>
  <si>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</si>
  <si>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</si>
  <si>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</si>
  <si>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</si>
  <si>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</si>
  <si>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</si>
  <si>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</si>
  <si>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</si>
  <si>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</si>
  <si>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</si>
  <si>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</si>
  <si>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</si>
  <si>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</si>
  <si>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</si>
  <si>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</si>
  <si>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</si>
  <si>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</si>
  <si>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</si>
  <si>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</si>
  <si>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</si>
  <si>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</si>
  <si>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</si>
  <si>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</si>
  <si>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</si>
  <si>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</si>
  <si>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</si>
  <si>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</si>
  <si>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</si>
  <si>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</si>
  <si>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</si>
  <si>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</si>
  <si>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</si>
  <si>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</si>
  <si>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</si>
  <si>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</si>
  <si>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</si>
  <si>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</si>
  <si>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</si>
  <si>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</si>
  <si>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</si>
  <si>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</si>
  <si>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</si>
  <si>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</si>
  <si>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</si>
  <si>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</si>
  <si>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</si>
  <si>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</si>
  <si>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</si>
  <si>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</si>
  <si>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</si>
  <si>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</si>
  <si>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</si>
  <si>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</si>
  <si>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</si>
  <si>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</si>
  <si>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</si>
  <si>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</si>
  <si>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</si>
  <si>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</si>
  <si>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</si>
  <si>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</si>
  <si>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</si>
  <si>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</si>
  <si>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</si>
  <si>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</si>
  <si>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</si>
  <si>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</si>
  <si>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</si>
  <si>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</si>
  <si>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</si>
  <si>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</si>
  <si>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</si>
  <si>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</si>
  <si>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</si>
  <si>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</si>
  <si>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</si>
  <si>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</si>
  <si>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</si>
  <si>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</si>
  <si>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</si>
  <si>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</si>
  <si>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</si>
  <si>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</si>
  <si>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</si>
  <si>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</si>
  <si>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</si>
  <si>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</si>
  <si>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大野城市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</si>
  <si>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</si>
  <si>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</si>
  <si>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</si>
  <si>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</si>
  <si>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</si>
  <si>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</si>
  <si>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</si>
  <si>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</si>
  <si>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</si>
  <si>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</si>
  <si>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</si>
  <si>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</si>
  <si>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</si>
  <si>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</si>
  <si>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</si>
  <si>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</si>
  <si>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</si>
  <si>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</si>
  <si>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</si>
  <si>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</si>
  <si>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</si>
  <si>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</si>
  <si>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</si>
  <si>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</si>
  <si>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</si>
  <si>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</si>
  <si>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</si>
  <si>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</si>
  <si>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</si>
  <si>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</si>
  <si>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</si>
  <si>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</si>
  <si>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</si>
  <si>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</si>
  <si>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</si>
  <si>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</si>
  <si>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</si>
  <si>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</si>
  <si>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</si>
  <si>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</si>
  <si>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</si>
  <si>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</si>
  <si>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</si>
  <si>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</si>
  <si>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</si>
  <si>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</si>
  <si>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</si>
  <si>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</si>
  <si>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</si>
  <si>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</si>
  <si>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</si>
  <si>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</si>
  <si>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</si>
  <si>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</si>
  <si>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</si>
  <si>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</si>
  <si>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</si>
  <si>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</si>
  <si>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</si>
  <si>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</si>
  <si>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</si>
  <si>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</si>
  <si>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</si>
  <si>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</si>
  <si>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</si>
  <si>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</si>
  <si>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</si>
  <si>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</si>
  <si>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</si>
  <si>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</si>
  <si>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</si>
  <si>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</si>
  <si>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</si>
  <si>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</si>
  <si>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</si>
  <si>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</si>
  <si>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</si>
  <si>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</si>
  <si>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</si>
  <si>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</si>
  <si>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</si>
  <si>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</si>
  <si>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</si>
  <si>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</si>
  <si>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</si>
  <si>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</si>
  <si>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</si>
  <si>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</si>
  <si>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</si>
  <si>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</si>
  <si>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</si>
  <si>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</si>
  <si>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</si>
  <si>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</si>
  <si>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</si>
  <si>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</si>
  <si>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</si>
  <si>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</si>
  <si>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</si>
  <si>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</si>
  <si>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</si>
  <si>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</si>
  <si>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</si>
  <si>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</si>
  <si>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</si>
  <si>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</si>
  <si>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</si>
  <si>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</si>
  <si>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</si>
  <si>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</si>
  <si>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</si>
  <si>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</si>
  <si>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</si>
  <si>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福岡県大野城市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</si>
  <si>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</si>
  <si>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</si>
  <si>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</si>
  <si>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</si>
  <si>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</si>
  <si>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</si>
  <si>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</si>
  <si>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</si>
  <si>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</si>
  <si>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</si>
  <si>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</si>
  <si>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</si>
  <si>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</si>
  <si>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</si>
  <si>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</si>
  <si>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</si>
  <si>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</si>
  <si>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</si>
  <si>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</si>
  <si>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</si>
  <si>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</si>
  <si>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</si>
  <si>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</si>
  <si>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</si>
  <si>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</si>
  <si>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</si>
  <si>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</si>
  <si>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</si>
  <si>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</si>
  <si>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</si>
  <si>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</si>
  <si>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</si>
  <si>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</si>
  <si>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</si>
  <si>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</si>
  <si>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</si>
  <si>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</si>
  <si>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</si>
  <si>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</si>
  <si>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</si>
  <si>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</si>
  <si>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</si>
  <si>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</si>
  <si>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</si>
  <si>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</si>
  <si>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</si>
  <si>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</si>
  <si>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</si>
  <si>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</si>
  <si>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</si>
  <si>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</si>
  <si>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</si>
  <si>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</si>
  <si>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</si>
  <si>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</si>
  <si>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</si>
  <si>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</si>
  <si>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</si>
  <si>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</si>
  <si>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</si>
  <si>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</si>
  <si>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</si>
  <si>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</si>
  <si>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</si>
  <si>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</si>
  <si>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</si>
  <si>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</si>
  <si>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</si>
  <si>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</si>
  <si>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</si>
  <si>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</si>
  <si>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</si>
  <si>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</si>
  <si>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</si>
  <si>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</si>
  <si>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</si>
  <si>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</si>
  <si>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</si>
  <si>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</si>
  <si>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</si>
  <si>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</si>
  <si>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</si>
  <si>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</si>
  <si>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</si>
  <si>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</si>
  <si>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</si>
  <si>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</si>
  <si>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</si>
  <si>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</si>
  <si>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</si>
  <si>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</si>
  <si>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</si>
  <si>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</si>
  <si>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</si>
  <si>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</si>
  <si>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</si>
  <si>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</si>
  <si>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</si>
  <si>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</si>
  <si>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</si>
  <si>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</si>
  <si>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</si>
  <si>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</si>
  <si>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</si>
  <si>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</si>
  <si>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</si>
  <si>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</si>
  <si>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</si>
  <si>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</si>
  <si>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</si>
  <si>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</si>
  <si>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</si>
  <si>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</si>
  <si>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</si>
  <si>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</si>
  <si>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</si>
  <si>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</si>
  <si>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</si>
  <si>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</si>
  <si>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</si>
  <si>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</si>
  <si>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</si>
  <si>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</si>
  <si>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</si>
  <si>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</si>
  <si>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</si>
  <si>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</si>
  <si>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</si>
  <si>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</si>
  <si>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</si>
  <si>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</si>
  <si>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</si>
  <si>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</si>
  <si>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</si>
  <si>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</si>
  <si>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</si>
  <si>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</si>
  <si>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</si>
  <si>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</si>
  <si>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</si>
  <si>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</si>
  <si>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</si>
  <si>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</si>
  <si>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</si>
  <si>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</si>
  <si>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</si>
  <si>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</si>
  <si>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</si>
  <si>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</si>
  <si>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</si>
  <si>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</si>
  <si>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</si>
  <si>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</si>
  <si>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福岡県大野城市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</si>
  <si>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</si>
  <si>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</si>
  <si>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</si>
  <si>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</si>
  <si>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</si>
  <si>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</si>
  <si>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</si>
  <si>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</si>
  <si>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</si>
  <si>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</si>
  <si>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</si>
  <si>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</si>
  <si>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</si>
  <si>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</si>
  <si>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</si>
  <si>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</si>
  <si>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</si>
  <si>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</si>
  <si>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</si>
  <si>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</si>
  <si>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</si>
  <si>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</si>
  <si>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</si>
  <si>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</si>
  <si>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</si>
  <si>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</si>
  <si>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</si>
  <si>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</si>
  <si>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</si>
  <si>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</si>
  <si>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</si>
  <si>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</si>
  <si>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</si>
  <si>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</si>
  <si>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</si>
  <si>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</si>
  <si>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</si>
  <si>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</si>
  <si>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</si>
  <si>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</si>
  <si>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</si>
  <si>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</si>
  <si>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</si>
  <si>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</si>
  <si>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</si>
  <si>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</si>
  <si>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</si>
  <si>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</si>
  <si>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</si>
  <si>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</si>
  <si>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</si>
  <si>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</si>
  <si>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</si>
  <si>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</si>
  <si>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</si>
  <si>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</si>
  <si>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</si>
  <si>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</si>
  <si>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</si>
  <si>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</si>
  <si>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</si>
  <si>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</si>
  <si>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</si>
  <si>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</si>
  <si>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</si>
  <si>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</si>
  <si>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</si>
  <si>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</si>
  <si>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</si>
  <si>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</si>
  <si>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</si>
  <si>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</si>
  <si>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</si>
  <si>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</si>
  <si>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</si>
  <si>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</si>
  <si>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</si>
  <si>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</si>
  <si>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</si>
  <si>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</si>
  <si>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</si>
  <si>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</si>
  <si>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</si>
  <si>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</si>
  <si>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</si>
  <si>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</si>
  <si>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</si>
  <si>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</si>
  <si>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</si>
  <si>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</si>
  <si>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</si>
  <si>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</si>
  <si>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</si>
  <si>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</si>
  <si>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</si>
  <si>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</si>
  <si>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</si>
  <si>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</si>
  <si>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</si>
  <si>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</si>
  <si>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</si>
  <si>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</si>
  <si>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</si>
  <si>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</si>
  <si>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</si>
  <si>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</si>
  <si>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</si>
  <si>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</si>
  <si>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</si>
  <si>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</si>
  <si>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</si>
  <si>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</si>
  <si>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</si>
  <si>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</si>
  <si>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</si>
  <si>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</si>
  <si>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</si>
  <si>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</si>
  <si>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</si>
  <si>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</si>
  <si>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</si>
  <si>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</si>
  <si>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</si>
  <si>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</si>
  <si>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</si>
  <si>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</si>
  <si>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</si>
  <si>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</si>
  <si>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</si>
  <si>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</si>
  <si>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</si>
  <si>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</si>
  <si>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</si>
  <si>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</si>
  <si>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</si>
  <si>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</si>
  <si>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</si>
  <si>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</si>
  <si>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</si>
  <si>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</si>
  <si>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</si>
  <si>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</si>
  <si>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</si>
  <si>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</si>
  <si>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</si>
  <si>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</si>
  <si>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</si>
  <si>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</si>
  <si>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</si>
  <si>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</si>
  <si>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</si>
  <si>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</si>
  <si>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</si>
  <si>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</si>
  <si>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</si>
  <si>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</si>
  <si>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</si>
  <si>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</si>
  <si>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</si>
  <si>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</si>
  <si>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</si>
  <si>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</si>
  <si>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</si>
  <si>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</si>
  <si>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</si>
  <si>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</si>
  <si>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</si>
  <si>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</si>
  <si>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</si>
  <si>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</si>
  <si>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</si>
  <si>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</si>
  <si>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</si>
  <si>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</si>
  <si>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</si>
  <si>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</si>
  <si>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</si>
  <si>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</si>
  <si>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</si>
  <si>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</si>
  <si>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</si>
  <si>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</si>
  <si>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</si>
  <si>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0.80</t>
  </si>
  <si>
    <t>▲ 2.79</t>
  </si>
  <si>
    <t>▲ 1.56</t>
  </si>
  <si>
    <t>水道事業会計</t>
  </si>
  <si>
    <t>一般会計</t>
  </si>
  <si>
    <t>下水道事業会計</t>
  </si>
  <si>
    <t>介護保険特別会計（保険事業勘定）</t>
  </si>
  <si>
    <t>後期高齢者医療特別会計</t>
  </si>
  <si>
    <t>国民健康保険特別会計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</si>
  <si>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</si>
  <si>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</si>
  <si>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</si>
  <si>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</si>
  <si>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</si>
  <si>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</si>
  <si>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</si>
  <si>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</si>
  <si>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</si>
  <si>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</si>
  <si>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福岡県市町村消防団員等公務災害補償組合（一般会計）</t>
    <rPh sb="0" eb="3">
      <t>フクオカケン</t>
    </rPh>
    <rPh sb="3" eb="6">
      <t>シチョウソン</t>
    </rPh>
    <rPh sb="6" eb="8">
      <t>ショウボウ</t>
    </rPh>
    <rPh sb="8" eb="11">
      <t>ダンイントウ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</si>
  <si>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</si>
  <si>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</si>
  <si>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</si>
  <si>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</si>
  <si>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春日・大野城・那珂川消防組合（一般会計）</t>
    <rPh sb="0" eb="2">
      <t>カスガ</t>
    </rPh>
    <rPh sb="3" eb="6">
      <t>オオノジョウ</t>
    </rPh>
    <rPh sb="7" eb="10">
      <t>ナカガワ</t>
    </rPh>
    <rPh sb="10" eb="12">
      <t>ショウボウ</t>
    </rPh>
    <rPh sb="12" eb="14">
      <t>クミアイ</t>
    </rPh>
    <rPh sb="15" eb="17">
      <t>イッパン</t>
    </rPh>
    <rPh sb="17" eb="19">
      <t>カイケイ</t>
    </rPh>
    <phoneticPr fontId="2"/>
  </si>
  <si>
    <t>大野城太宰府環境施設組合（一般会計）</t>
    <rPh sb="0" eb="3">
      <t>オオノジョウ</t>
    </rPh>
    <rPh sb="3" eb="6">
      <t>ダザイフ</t>
    </rPh>
    <rPh sb="6" eb="8">
      <t>カンキョウ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</si>
  <si>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</si>
  <si>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</si>
  <si>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春日大野城衛生施設組合（一般会計）</t>
    <rPh sb="0" eb="2">
      <t>カスガ</t>
    </rPh>
    <rPh sb="2" eb="5">
      <t>オオノジョウ</t>
    </rPh>
    <rPh sb="5" eb="7">
      <t>エイセイ</t>
    </rPh>
    <rPh sb="7" eb="9">
      <t>シセツ</t>
    </rPh>
    <rPh sb="9" eb="11">
      <t>クミアイ</t>
    </rPh>
    <rPh sb="12" eb="14">
      <t>イッパン</t>
    </rPh>
    <rPh sb="14" eb="16">
      <t>カイケイ</t>
    </rPh>
    <phoneticPr fontId="2"/>
  </si>
  <si>
    <t>筑慈苑施設組合（一般会計）</t>
    <rPh sb="0" eb="1">
      <t>チク</t>
    </rPh>
    <rPh sb="1" eb="2">
      <t>メグム</t>
    </rPh>
    <rPh sb="2" eb="3">
      <t>エン</t>
    </rPh>
    <rPh sb="3" eb="5">
      <t>シセツ</t>
    </rPh>
    <rPh sb="5" eb="7">
      <t>クミアイ</t>
    </rPh>
    <rPh sb="8" eb="10">
      <t>イッパン</t>
    </rPh>
    <rPh sb="10" eb="12">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</si>
  <si>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</si>
  <si>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</si>
  <si>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</si>
  <si>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福岡都市圏南部環境事業組合（一般会計）</t>
    <rPh sb="0" eb="2">
      <t>フクオカ</t>
    </rPh>
    <rPh sb="2" eb="5">
      <t>トシケン</t>
    </rPh>
    <rPh sb="5" eb="7">
      <t>ナンブ</t>
    </rPh>
    <rPh sb="7" eb="9">
      <t>カンキョウ</t>
    </rPh>
    <rPh sb="9" eb="11">
      <t>ジギョウ</t>
    </rPh>
    <rPh sb="11" eb="13">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</si>
  <si>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</si>
  <si>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</si>
  <si>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福岡地区水道企業団</t>
    <rPh sb="0" eb="2">
      <t>フクオカ</t>
    </rPh>
    <rPh sb="2" eb="4">
      <t>チク</t>
    </rPh>
    <rPh sb="4" eb="6">
      <t>スイドウ</t>
    </rPh>
    <rPh sb="6" eb="8">
      <t>キギョウ</t>
    </rPh>
    <rPh sb="8" eb="9">
      <t>ダン</t>
    </rPh>
    <phoneticPr fontId="2"/>
  </si>
  <si>
    <t>大野城まどかぴあ</t>
    <rPh sb="0" eb="3">
      <t>オオノジョウ</t>
    </rPh>
    <phoneticPr fontId="2"/>
  </si>
  <si>
    <t>大野城市スポーツ協会</t>
    <rPh sb="0" eb="4">
      <t>オオノジョウシ</t>
    </rPh>
    <rPh sb="8" eb="10">
      <t>キョウカイ</t>
    </rPh>
    <phoneticPr fontId="2"/>
  </si>
  <si>
    <t>おおのじょう緑のトラスト協会</t>
    <rPh sb="6" eb="7">
      <t>ミドリ</t>
    </rPh>
    <rPh sb="12" eb="14">
      <t>キョウカイ</t>
    </rPh>
    <phoneticPr fontId="2"/>
  </si>
  <si>
    <t>大野城市土地開発公社</t>
    <rPh sb="0" eb="4">
      <t>オオノジョウシ</t>
    </rPh>
    <rPh sb="4" eb="6">
      <t>トチ</t>
    </rPh>
    <rPh sb="6" eb="8">
      <t>カイハツ</t>
    </rPh>
    <rPh sb="8" eb="10">
      <t>コウシャ</t>
    </rPh>
    <phoneticPr fontId="2"/>
  </si>
  <si>
    <t>公共施設整備基金</t>
    <rPh sb="0" eb="2">
      <t>コウキョウ</t>
    </rPh>
    <rPh sb="2" eb="4">
      <t>シセツ</t>
    </rPh>
    <rPh sb="4" eb="6">
      <t>セイビ</t>
    </rPh>
    <rPh sb="6" eb="8">
      <t>キキン</t>
    </rPh>
    <phoneticPr fontId="5"/>
  </si>
  <si>
    <t>ふるさと応援基金</t>
    <rPh sb="4" eb="8">
      <t>オウエンキキン</t>
    </rPh>
    <phoneticPr fontId="5"/>
  </si>
  <si>
    <t>連続立体交差事業等整備基金</t>
    <rPh sb="0" eb="2">
      <t>レンゾク</t>
    </rPh>
    <rPh sb="2" eb="4">
      <t>リッタイ</t>
    </rPh>
    <rPh sb="4" eb="6">
      <t>コウサ</t>
    </rPh>
    <rPh sb="6" eb="8">
      <t>ジギョウ</t>
    </rPh>
    <rPh sb="8" eb="9">
      <t>トウ</t>
    </rPh>
    <rPh sb="9" eb="11">
      <t>セイビ</t>
    </rPh>
    <rPh sb="11" eb="13">
      <t>キキン</t>
    </rPh>
    <phoneticPr fontId="5"/>
  </si>
  <si>
    <t>自治体デジタル化推進基金</t>
    <rPh sb="0" eb="3">
      <t>ジチタイ</t>
    </rPh>
    <rPh sb="7" eb="8">
      <t>カ</t>
    </rPh>
    <rPh sb="8" eb="10">
      <t>スイシン</t>
    </rPh>
    <rPh sb="10" eb="12">
      <t>キキン</t>
    </rPh>
    <phoneticPr fontId="5"/>
  </si>
  <si>
    <t>地域福祉基金</t>
    <rPh sb="0" eb="2">
      <t>チイキ</t>
    </rPh>
    <rPh sb="2" eb="4">
      <t>フクシ</t>
    </rPh>
    <rPh sb="4" eb="6">
      <t>キキン</t>
    </rPh>
    <phoneticPr fontId="5"/>
  </si>
  <si>
    <t xml:space="preserve"> </t>
    <phoneticPr fontId="5"/>
  </si>
  <si>
    <t>-</t>
    <phoneticPr fontId="2"/>
  </si>
  <si>
    <t>-</t>
    <phoneticPr fontId="2"/>
  </si>
  <si>
    <t>-</t>
    <phoneticPr fontId="2"/>
  </si>
  <si>
    <t>-</t>
    <phoneticPr fontId="2"/>
  </si>
  <si>
    <t>法適用企業</t>
    <rPh sb="0" eb="5">
      <t>ホウテキヨウキギョウ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</si>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</sst>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44161</c:v>
                </c:pt>
                <c:pt idx="3">
                  <c:v>43955</c:v>
                </c:pt>
                <c:pt idx="4">
                  <c:v>41921</c:v>
                </c:pt>
              </c:numCache>
            </c:numRef>
          </c:val>
          <c:smooth val="0"/>
          <c:extLst xmlns:c16r2="http://schemas.microsoft.com/office/drawing/2015/06/chart">
            <c:ext xmlns:c16="http://schemas.microsoft.com/office/drawing/2014/chart" uri="{C3380CC4-5D6E-409C-BE32-E72D297353CC}">
              <c16:uniqueId val="{00000000-7F09-44FB-8893-F780F3CD96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51762</c:v>
                </c:pt>
                <c:pt idx="1">
                  <c:v>42308</c:v>
                </c:pt>
                <c:pt idx="2">
                  <c:v>43158</c:v>
                </c:pt>
                <c:pt idx="3">
                  <c:v>26815</c:v>
                </c:pt>
                <c:pt idx="4">
                  <c:v>20733</c:v>
                </c:pt>
              </c:numCache>
            </c:numRef>
          </c:val>
          <c:smooth val="0"/>
          <c:extLst xmlns:c16r2="http://schemas.microsoft.com/office/drawing/2015/06/chart">
            <c:ext xmlns:c16="http://schemas.microsoft.com/office/drawing/2014/chart" uri="{C3380CC4-5D6E-409C-BE32-E72D297353CC}">
              <c16:uniqueId val="{00000001-7F09-44FB-8893-F780F3CD96BB}"/>
            </c:ext>
          </c:extLst>
        </c:ser>
        <c:dLbls>
          <c:showLegendKey val="0"/>
          <c:showVal val="0"/>
          <c:showCatName val="0"/>
          <c:showSerName val="0"/>
          <c:showPercent val="0"/>
          <c:showBubbleSize val="0"/>
        </c:dLbls>
        <c:marker val="1"/>
        <c:smooth val="0"/>
        <c:axId val="163876544"/>
        <c:axId val="163381328"/>
      </c:lineChart>
      <c:catAx>
        <c:axId val="16387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381328"/>
        <c:crosses val="autoZero"/>
        <c:auto val="1"/>
        <c:lblAlgn val="ctr"/>
        <c:lblOffset val="100"/>
        <c:tickLblSkip val="1"/>
        <c:tickMarkSkip val="1"/>
        <c:noMultiLvlLbl val="0"/>
      </c:catAx>
      <c:valAx>
        <c:axId val="1633813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87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3.61</c:v>
                </c:pt>
                <c:pt idx="1">
                  <c:v>3.16</c:v>
                </c:pt>
                <c:pt idx="2">
                  <c:v>5.12</c:v>
                </c:pt>
                <c:pt idx="3">
                  <c:v>8.6199999999999992</c:v>
                </c:pt>
                <c:pt idx="4">
                  <c:v>7.04</c:v>
                </c:pt>
              </c:numCache>
            </c:numRef>
          </c:val>
          <c:extLst xmlns:c16r2="http://schemas.microsoft.com/office/drawing/2015/06/chart">
            <c:ext xmlns:c16="http://schemas.microsoft.com/office/drawing/2014/chart" uri="{C3380CC4-5D6E-409C-BE32-E72D297353CC}">
              <c16:uniqueId val="{00000000-ED2A-4F0D-BE5B-DAFE28EDEC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25.44</c:v>
                </c:pt>
                <c:pt idx="1">
                  <c:v>21.85</c:v>
                </c:pt>
                <c:pt idx="2">
                  <c:v>19.95</c:v>
                </c:pt>
                <c:pt idx="3">
                  <c:v>16.54</c:v>
                </c:pt>
                <c:pt idx="4">
                  <c:v>20.94</c:v>
                </c:pt>
              </c:numCache>
            </c:numRef>
          </c:val>
          <c:extLst xmlns:c16r2="http://schemas.microsoft.com/office/drawing/2015/06/chart">
            <c:ext xmlns:c16="http://schemas.microsoft.com/office/drawing/2014/chart" uri="{C3380CC4-5D6E-409C-BE32-E72D297353CC}">
              <c16:uniqueId val="{00000001-ED2A-4F0D-BE5B-DAFE28EDECF8}"/>
            </c:ext>
          </c:extLst>
        </c:ser>
        <c:dLbls>
          <c:showLegendKey val="0"/>
          <c:showVal val="0"/>
          <c:showCatName val="0"/>
          <c:showSerName val="0"/>
          <c:showPercent val="0"/>
          <c:showBubbleSize val="0"/>
        </c:dLbls>
        <c:gapWidth val="250"/>
        <c:overlap val="100"/>
        <c:axId val="165849376"/>
        <c:axId val="16584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c:v>
                </c:pt>
                <c:pt idx="1">
                  <c:v>-2.79</c:v>
                </c:pt>
                <c:pt idx="2">
                  <c:v>-1.56</c:v>
                </c:pt>
                <c:pt idx="3">
                  <c:v>9</c:v>
                </c:pt>
                <c:pt idx="4">
                  <c:v>3.66</c:v>
                </c:pt>
              </c:numCache>
            </c:numRef>
          </c:val>
          <c:smooth val="0"/>
          <c:extLst xmlns:c16r2="http://schemas.microsoft.com/office/drawing/2015/06/chart">
            <c:ext xmlns:c16="http://schemas.microsoft.com/office/drawing/2014/chart" uri="{C3380CC4-5D6E-409C-BE32-E72D297353CC}">
              <c16:uniqueId val="{00000002-ED2A-4F0D-BE5B-DAFE28EDECF8}"/>
            </c:ext>
          </c:extLst>
        </c:ser>
        <c:dLbls>
          <c:showLegendKey val="0"/>
          <c:showVal val="0"/>
          <c:showCatName val="0"/>
          <c:showSerName val="0"/>
          <c:showPercent val="0"/>
          <c:showBubbleSize val="0"/>
        </c:dLbls>
        <c:marker val="1"/>
        <c:smooth val="0"/>
        <c:axId val="165849376"/>
        <c:axId val="165849760"/>
      </c:lineChart>
      <c:catAx>
        <c:axId val="1658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849760"/>
        <c:crosses val="autoZero"/>
        <c:auto val="1"/>
        <c:lblAlgn val="ctr"/>
        <c:lblOffset val="100"/>
        <c:tickLblSkip val="1"/>
        <c:tickMarkSkip val="1"/>
        <c:noMultiLvlLbl val="0"/>
      </c:catAx>
      <c:valAx>
        <c:axId val="16584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4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06F5-4FEC-A2EA-1C3103EE13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F5-4FEC-A2EA-1C3103EE13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6F5-4FEC-A2EA-1C3103EE1389}"/>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0.11</c:v>
                </c:pt>
                <c:pt idx="4">
                  <c:v>#N/A</c:v>
                </c:pt>
                <c:pt idx="5">
                  <c:v>0.1</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3-06F5-4FEC-A2EA-1C3103EE138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7.0000000000000007E-2</c:v>
                </c:pt>
                <c:pt idx="4">
                  <c:v>#N/A</c:v>
                </c:pt>
                <c:pt idx="5">
                  <c:v>0.1</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4-06F5-4FEC-A2EA-1C3103EE138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0.12</c:v>
                </c:pt>
                <c:pt idx="4">
                  <c:v>#N/A</c:v>
                </c:pt>
                <c:pt idx="5">
                  <c:v>0.14000000000000001</c:v>
                </c:pt>
                <c:pt idx="6">
                  <c:v>#N/A</c:v>
                </c:pt>
                <c:pt idx="7">
                  <c:v>0.21</c:v>
                </c:pt>
                <c:pt idx="8">
                  <c:v>#N/A</c:v>
                </c:pt>
                <c:pt idx="9">
                  <c:v>0.24</c:v>
                </c:pt>
              </c:numCache>
            </c:numRef>
          </c:val>
          <c:extLst xmlns:c16r2="http://schemas.microsoft.com/office/drawing/2015/06/chart">
            <c:ext xmlns:c16="http://schemas.microsoft.com/office/drawing/2014/chart" uri="{C3380CC4-5D6E-409C-BE32-E72D297353CC}">
              <c16:uniqueId val="{00000005-06F5-4FEC-A2EA-1C3103EE138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0.93</c:v>
                </c:pt>
                <c:pt idx="2">
                  <c:v>#N/A</c:v>
                </c:pt>
                <c:pt idx="3">
                  <c:v>0.68</c:v>
                </c:pt>
                <c:pt idx="4">
                  <c:v>#N/A</c:v>
                </c:pt>
                <c:pt idx="5">
                  <c:v>0.78</c:v>
                </c:pt>
                <c:pt idx="6">
                  <c:v>#N/A</c:v>
                </c:pt>
                <c:pt idx="7">
                  <c:v>0.55000000000000004</c:v>
                </c:pt>
                <c:pt idx="8">
                  <c:v>#N/A</c:v>
                </c:pt>
                <c:pt idx="9">
                  <c:v>0.44</c:v>
                </c:pt>
              </c:numCache>
            </c:numRef>
          </c:val>
          <c:extLst xmlns:c16r2="http://schemas.microsoft.com/office/drawing/2015/06/chart">
            <c:ext xmlns:c16="http://schemas.microsoft.com/office/drawing/2014/chart" uri="{C3380CC4-5D6E-409C-BE32-E72D297353CC}">
              <c16:uniqueId val="{00000006-06F5-4FEC-A2EA-1C3103EE138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5.12</c:v>
                </c:pt>
                <c:pt idx="2">
                  <c:v>#N/A</c:v>
                </c:pt>
                <c:pt idx="3">
                  <c:v>5.98</c:v>
                </c:pt>
                <c:pt idx="4">
                  <c:v>#N/A</c:v>
                </c:pt>
                <c:pt idx="5">
                  <c:v>6.12</c:v>
                </c:pt>
                <c:pt idx="6">
                  <c:v>#N/A</c:v>
                </c:pt>
                <c:pt idx="7">
                  <c:v>6.18</c:v>
                </c:pt>
                <c:pt idx="8">
                  <c:v>#N/A</c:v>
                </c:pt>
                <c:pt idx="9">
                  <c:v>6.28</c:v>
                </c:pt>
              </c:numCache>
            </c:numRef>
          </c:val>
          <c:extLst xmlns:c16r2="http://schemas.microsoft.com/office/drawing/2015/06/chart">
            <c:ext xmlns:c16="http://schemas.microsoft.com/office/drawing/2014/chart" uri="{C3380CC4-5D6E-409C-BE32-E72D297353CC}">
              <c16:uniqueId val="{00000007-06F5-4FEC-A2EA-1C3103EE13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c:v>
                </c:pt>
                <c:pt idx="2">
                  <c:v>#N/A</c:v>
                </c:pt>
                <c:pt idx="3">
                  <c:v>3.15</c:v>
                </c:pt>
                <c:pt idx="4">
                  <c:v>#N/A</c:v>
                </c:pt>
                <c:pt idx="5">
                  <c:v>5.12</c:v>
                </c:pt>
                <c:pt idx="6">
                  <c:v>#N/A</c:v>
                </c:pt>
                <c:pt idx="7">
                  <c:v>8.61</c:v>
                </c:pt>
                <c:pt idx="8">
                  <c:v>#N/A</c:v>
                </c:pt>
                <c:pt idx="9">
                  <c:v>7.04</c:v>
                </c:pt>
              </c:numCache>
            </c:numRef>
          </c:val>
          <c:extLst xmlns:c16r2="http://schemas.microsoft.com/office/drawing/2015/06/chart">
            <c:ext xmlns:c16="http://schemas.microsoft.com/office/drawing/2014/chart" uri="{C3380CC4-5D6E-409C-BE32-E72D297353CC}">
              <c16:uniqueId val="{00000008-06F5-4FEC-A2EA-1C3103EE13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12.42</c:v>
                </c:pt>
                <c:pt idx="2">
                  <c:v>#N/A</c:v>
                </c:pt>
                <c:pt idx="3">
                  <c:v>11.09</c:v>
                </c:pt>
                <c:pt idx="4">
                  <c:v>#N/A</c:v>
                </c:pt>
                <c:pt idx="5">
                  <c:v>11.26</c:v>
                </c:pt>
                <c:pt idx="6">
                  <c:v>#N/A</c:v>
                </c:pt>
                <c:pt idx="7">
                  <c:v>10.67</c:v>
                </c:pt>
                <c:pt idx="8">
                  <c:v>#N/A</c:v>
                </c:pt>
                <c:pt idx="9">
                  <c:v>10.29</c:v>
                </c:pt>
              </c:numCache>
            </c:numRef>
          </c:val>
          <c:extLst xmlns:c16r2="http://schemas.microsoft.com/office/drawing/2015/06/chart">
            <c:ext xmlns:c16="http://schemas.microsoft.com/office/drawing/2014/chart" uri="{C3380CC4-5D6E-409C-BE32-E72D297353CC}">
              <c16:uniqueId val="{00000009-06F5-4FEC-A2EA-1C3103EE1389}"/>
            </c:ext>
          </c:extLst>
        </c:ser>
        <c:dLbls>
          <c:showLegendKey val="0"/>
          <c:showVal val="0"/>
          <c:showCatName val="0"/>
          <c:showSerName val="0"/>
          <c:showPercent val="0"/>
          <c:showBubbleSize val="0"/>
        </c:dLbls>
        <c:gapWidth val="150"/>
        <c:overlap val="100"/>
        <c:axId val="504581288"/>
        <c:axId val="510890016"/>
      </c:barChart>
      <c:catAx>
        <c:axId val="50458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890016"/>
        <c:crosses val="autoZero"/>
        <c:auto val="1"/>
        <c:lblAlgn val="ctr"/>
        <c:lblOffset val="100"/>
        <c:tickLblSkip val="1"/>
        <c:tickMarkSkip val="1"/>
        <c:noMultiLvlLbl val="0"/>
      </c:catAx>
      <c:valAx>
        <c:axId val="51089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81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3479</c:v>
                </c:pt>
                <c:pt idx="5">
                  <c:v>3277</c:v>
                </c:pt>
                <c:pt idx="8">
                  <c:v>3311</c:v>
                </c:pt>
                <c:pt idx="11">
                  <c:v>3290</c:v>
                </c:pt>
                <c:pt idx="14">
                  <c:v>3254</c:v>
                </c:pt>
              </c:numCache>
            </c:numRef>
          </c:val>
          <c:extLst xmlns:c16r2="http://schemas.microsoft.com/office/drawing/2015/06/chart">
            <c:ext xmlns:c16="http://schemas.microsoft.com/office/drawing/2014/chart" uri="{C3380CC4-5D6E-409C-BE32-E72D297353CC}">
              <c16:uniqueId val="{00000000-4C87-46A6-BD51-DA931D6285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C87-46A6-BD51-DA931D6285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191</c:v>
                </c:pt>
                <c:pt idx="3">
                  <c:v>340</c:v>
                </c:pt>
                <c:pt idx="6">
                  <c:v>370</c:v>
                </c:pt>
                <c:pt idx="9">
                  <c:v>380</c:v>
                </c:pt>
                <c:pt idx="12">
                  <c:v>391</c:v>
                </c:pt>
              </c:numCache>
            </c:numRef>
          </c:val>
          <c:extLst xmlns:c16r2="http://schemas.microsoft.com/office/drawing/2015/06/chart">
            <c:ext xmlns:c16="http://schemas.microsoft.com/office/drawing/2014/chart" uri="{C3380CC4-5D6E-409C-BE32-E72D297353CC}">
              <c16:uniqueId val="{00000002-4C87-46A6-BD51-DA931D6285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3-4C87-46A6-BD51-DA931D6285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538</c:v>
                </c:pt>
                <c:pt idx="3">
                  <c:v>507</c:v>
                </c:pt>
                <c:pt idx="6">
                  <c:v>496</c:v>
                </c:pt>
                <c:pt idx="9">
                  <c:v>458</c:v>
                </c:pt>
                <c:pt idx="12">
                  <c:v>495</c:v>
                </c:pt>
              </c:numCache>
            </c:numRef>
          </c:val>
          <c:extLst xmlns:c16r2="http://schemas.microsoft.com/office/drawing/2015/06/chart">
            <c:ext xmlns:c16="http://schemas.microsoft.com/office/drawing/2014/chart" uri="{C3380CC4-5D6E-409C-BE32-E72D297353CC}">
              <c16:uniqueId val="{00000004-4C87-46A6-BD51-DA931D6285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87-46A6-BD51-DA931D6285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C87-46A6-BD51-DA931D6285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2904</c:v>
                </c:pt>
                <c:pt idx="3">
                  <c:v>2915</c:v>
                </c:pt>
                <c:pt idx="6">
                  <c:v>3009</c:v>
                </c:pt>
                <c:pt idx="9">
                  <c:v>2960</c:v>
                </c:pt>
                <c:pt idx="12">
                  <c:v>2863</c:v>
                </c:pt>
              </c:numCache>
            </c:numRef>
          </c:val>
          <c:extLst xmlns:c16r2="http://schemas.microsoft.com/office/drawing/2015/06/chart">
            <c:ext xmlns:c16="http://schemas.microsoft.com/office/drawing/2014/chart" uri="{C3380CC4-5D6E-409C-BE32-E72D297353CC}">
              <c16:uniqueId val="{00000007-4C87-46A6-BD51-DA931D628585}"/>
            </c:ext>
          </c:extLst>
        </c:ser>
        <c:dLbls>
          <c:showLegendKey val="0"/>
          <c:showVal val="0"/>
          <c:showCatName val="0"/>
          <c:showSerName val="0"/>
          <c:showPercent val="0"/>
          <c:showBubbleSize val="0"/>
        </c:dLbls>
        <c:gapWidth val="100"/>
        <c:overlap val="100"/>
        <c:axId val="511165416"/>
        <c:axId val="50646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156</c:v>
                </c:pt>
                <c:pt idx="2">
                  <c:v>#N/A</c:v>
                </c:pt>
                <c:pt idx="3">
                  <c:v>#N/A</c:v>
                </c:pt>
                <c:pt idx="4">
                  <c:v>487</c:v>
                </c:pt>
                <c:pt idx="5">
                  <c:v>#N/A</c:v>
                </c:pt>
                <c:pt idx="6">
                  <c:v>#N/A</c:v>
                </c:pt>
                <c:pt idx="7">
                  <c:v>565</c:v>
                </c:pt>
                <c:pt idx="8">
                  <c:v>#N/A</c:v>
                </c:pt>
                <c:pt idx="9">
                  <c:v>#N/A</c:v>
                </c:pt>
                <c:pt idx="10">
                  <c:v>509</c:v>
                </c:pt>
                <c:pt idx="11">
                  <c:v>#N/A</c:v>
                </c:pt>
                <c:pt idx="12">
                  <c:v>#N/A</c:v>
                </c:pt>
                <c:pt idx="13">
                  <c:v>496</c:v>
                </c:pt>
                <c:pt idx="14">
                  <c:v>#N/A</c:v>
                </c:pt>
              </c:numCache>
            </c:numRef>
          </c:val>
          <c:smooth val="0"/>
          <c:extLst xmlns:c16r2="http://schemas.microsoft.com/office/drawing/2015/06/chart">
            <c:ext xmlns:c16="http://schemas.microsoft.com/office/drawing/2014/chart" uri="{C3380CC4-5D6E-409C-BE32-E72D297353CC}">
              <c16:uniqueId val="{00000008-4C87-46A6-BD51-DA931D628585}"/>
            </c:ext>
          </c:extLst>
        </c:ser>
        <c:dLbls>
          <c:showLegendKey val="0"/>
          <c:showVal val="0"/>
          <c:showCatName val="0"/>
          <c:showSerName val="0"/>
          <c:showPercent val="0"/>
          <c:showBubbleSize val="0"/>
        </c:dLbls>
        <c:marker val="1"/>
        <c:smooth val="0"/>
        <c:axId val="511165416"/>
        <c:axId val="506468672"/>
      </c:lineChart>
      <c:catAx>
        <c:axId val="51116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468672"/>
        <c:crosses val="autoZero"/>
        <c:auto val="1"/>
        <c:lblAlgn val="ctr"/>
        <c:lblOffset val="100"/>
        <c:tickLblSkip val="1"/>
        <c:tickMarkSkip val="1"/>
        <c:noMultiLvlLbl val="0"/>
      </c:catAx>
      <c:valAx>
        <c:axId val="50646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16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30474</c:v>
                </c:pt>
                <c:pt idx="5">
                  <c:v>30107</c:v>
                </c:pt>
                <c:pt idx="8">
                  <c:v>30033</c:v>
                </c:pt>
                <c:pt idx="11">
                  <c:v>29430</c:v>
                </c:pt>
                <c:pt idx="14">
                  <c:v>28040</c:v>
                </c:pt>
              </c:numCache>
            </c:numRef>
          </c:val>
          <c:extLst xmlns:c16r2="http://schemas.microsoft.com/office/drawing/2015/06/chart">
            <c:ext xmlns:c16="http://schemas.microsoft.com/office/drawing/2014/chart" uri="{C3380CC4-5D6E-409C-BE32-E72D297353CC}">
              <c16:uniqueId val="{00000000-1D9D-456F-A182-6D64FC9172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6439</c:v>
                </c:pt>
                <c:pt idx="5">
                  <c:v>6438</c:v>
                </c:pt>
                <c:pt idx="8">
                  <c:v>6077</c:v>
                </c:pt>
                <c:pt idx="11">
                  <c:v>5821</c:v>
                </c:pt>
                <c:pt idx="14">
                  <c:v>5355</c:v>
                </c:pt>
              </c:numCache>
            </c:numRef>
          </c:val>
          <c:extLst xmlns:c16r2="http://schemas.microsoft.com/office/drawing/2015/06/chart">
            <c:ext xmlns:c16="http://schemas.microsoft.com/office/drawing/2014/chart" uri="{C3380CC4-5D6E-409C-BE32-E72D297353CC}">
              <c16:uniqueId val="{00000001-1D9D-456F-A182-6D64FC9172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14892</c:v>
                </c:pt>
                <c:pt idx="5">
                  <c:v>13385</c:v>
                </c:pt>
                <c:pt idx="8">
                  <c:v>12802</c:v>
                </c:pt>
                <c:pt idx="11">
                  <c:v>12635</c:v>
                </c:pt>
                <c:pt idx="14">
                  <c:v>14822</c:v>
                </c:pt>
              </c:numCache>
            </c:numRef>
          </c:val>
          <c:extLst xmlns:c16r2="http://schemas.microsoft.com/office/drawing/2015/06/chart">
            <c:ext xmlns:c16="http://schemas.microsoft.com/office/drawing/2014/chart" uri="{C3380CC4-5D6E-409C-BE32-E72D297353CC}">
              <c16:uniqueId val="{00000002-1D9D-456F-A182-6D64FC9172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9D-456F-A182-6D64FC9172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9D-456F-A182-6D64FC9172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9D-456F-A182-6D64FC9172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1111</c:v>
                </c:pt>
                <c:pt idx="3">
                  <c:v>816</c:v>
                </c:pt>
                <c:pt idx="6">
                  <c:v>465</c:v>
                </c:pt>
                <c:pt idx="9">
                  <c:v>304</c:v>
                </c:pt>
                <c:pt idx="12">
                  <c:v>174</c:v>
                </c:pt>
              </c:numCache>
            </c:numRef>
          </c:val>
          <c:extLst xmlns:c16r2="http://schemas.microsoft.com/office/drawing/2015/06/chart">
            <c:ext xmlns:c16="http://schemas.microsoft.com/office/drawing/2014/chart" uri="{C3380CC4-5D6E-409C-BE32-E72D297353CC}">
              <c16:uniqueId val="{00000006-1D9D-456F-A182-6D64FC9172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3744</c:v>
                </c:pt>
                <c:pt idx="3">
                  <c:v>3481</c:v>
                </c:pt>
                <c:pt idx="6">
                  <c:v>3193</c:v>
                </c:pt>
                <c:pt idx="9">
                  <c:v>2816</c:v>
                </c:pt>
                <c:pt idx="12">
                  <c:v>2439</c:v>
                </c:pt>
              </c:numCache>
            </c:numRef>
          </c:val>
          <c:extLst xmlns:c16r2="http://schemas.microsoft.com/office/drawing/2015/06/chart">
            <c:ext xmlns:c16="http://schemas.microsoft.com/office/drawing/2014/chart" uri="{C3380CC4-5D6E-409C-BE32-E72D297353CC}">
              <c16:uniqueId val="{00000007-1D9D-456F-A182-6D64FC9172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3690</c:v>
                </c:pt>
                <c:pt idx="3">
                  <c:v>3608</c:v>
                </c:pt>
                <c:pt idx="6">
                  <c:v>3450</c:v>
                </c:pt>
                <c:pt idx="9">
                  <c:v>3272</c:v>
                </c:pt>
                <c:pt idx="12">
                  <c:v>3033</c:v>
                </c:pt>
              </c:numCache>
            </c:numRef>
          </c:val>
          <c:extLst xmlns:c16r2="http://schemas.microsoft.com/office/drawing/2015/06/chart">
            <c:ext xmlns:c16="http://schemas.microsoft.com/office/drawing/2014/chart" uri="{C3380CC4-5D6E-409C-BE32-E72D297353CC}">
              <c16:uniqueId val="{00000008-1D9D-456F-A182-6D64FC9172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376</c:v>
                </c:pt>
                <c:pt idx="3">
                  <c:v>573</c:v>
                </c:pt>
                <c:pt idx="6">
                  <c:v>445</c:v>
                </c:pt>
                <c:pt idx="9">
                  <c:v>458</c:v>
                </c:pt>
                <c:pt idx="12">
                  <c:v>556</c:v>
                </c:pt>
              </c:numCache>
            </c:numRef>
          </c:val>
          <c:extLst xmlns:c16r2="http://schemas.microsoft.com/office/drawing/2015/06/chart">
            <c:ext xmlns:c16="http://schemas.microsoft.com/office/drawing/2014/chart" uri="{C3380CC4-5D6E-409C-BE32-E72D297353CC}">
              <c16:uniqueId val="{00000009-1D9D-456F-A182-6D64FC9172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22436</c:v>
                </c:pt>
                <c:pt idx="3">
                  <c:v>21912</c:v>
                </c:pt>
                <c:pt idx="6">
                  <c:v>22131</c:v>
                </c:pt>
                <c:pt idx="9">
                  <c:v>20162</c:v>
                </c:pt>
                <c:pt idx="12">
                  <c:v>18693</c:v>
                </c:pt>
              </c:numCache>
            </c:numRef>
          </c:val>
          <c:extLst xmlns:c16r2="http://schemas.microsoft.com/office/drawing/2015/06/chart">
            <c:ext xmlns:c16="http://schemas.microsoft.com/office/drawing/2014/chart" uri="{C3380CC4-5D6E-409C-BE32-E72D297353CC}">
              <c16:uniqueId val="{0000000A-1D9D-456F-A182-6D64FC9172A8}"/>
            </c:ext>
          </c:extLst>
        </c:ser>
        <c:dLbls>
          <c:showLegendKey val="0"/>
          <c:showVal val="0"/>
          <c:showCatName val="0"/>
          <c:showSerName val="0"/>
          <c:showPercent val="0"/>
          <c:showBubbleSize val="0"/>
        </c:dLbls>
        <c:gapWidth val="100"/>
        <c:overlap val="100"/>
        <c:axId val="506677176"/>
        <c:axId val="506677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D9D-456F-A182-6D64FC9172A8}"/>
            </c:ext>
          </c:extLst>
        </c:ser>
        <c:dLbls>
          <c:showLegendKey val="0"/>
          <c:showVal val="0"/>
          <c:showCatName val="0"/>
          <c:showSerName val="0"/>
          <c:showPercent val="0"/>
          <c:showBubbleSize val="0"/>
        </c:dLbls>
        <c:marker val="1"/>
        <c:smooth val="0"/>
        <c:axId val="506677176"/>
        <c:axId val="506677568"/>
      </c:lineChart>
      <c:catAx>
        <c:axId val="50667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677568"/>
        <c:crosses val="autoZero"/>
        <c:auto val="1"/>
        <c:lblAlgn val="ctr"/>
        <c:lblOffset val="100"/>
        <c:tickLblSkip val="1"/>
        <c:tickMarkSkip val="1"/>
        <c:noMultiLvlLbl val="0"/>
      </c:catAx>
      <c:valAx>
        <c:axId val="50667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677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3851</c:v>
                </c:pt>
                <c:pt idx="1">
                  <c:v>3389</c:v>
                </c:pt>
                <c:pt idx="2">
                  <c:v>4265</c:v>
                </c:pt>
              </c:numCache>
            </c:numRef>
          </c:val>
          <c:extLst xmlns:c16r2="http://schemas.microsoft.com/office/drawing/2015/06/chart">
            <c:ext xmlns:c16="http://schemas.microsoft.com/office/drawing/2014/chart" uri="{C3380CC4-5D6E-409C-BE32-E72D297353CC}">
              <c16:uniqueId val="{00000000-3BDB-4632-8598-FC69E0470E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BDB-4632-8598-FC69E0470E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8945</c:v>
                </c:pt>
                <c:pt idx="1">
                  <c:v>9240</c:v>
                </c:pt>
                <c:pt idx="2">
                  <c:v>10563</c:v>
                </c:pt>
              </c:numCache>
            </c:numRef>
          </c:val>
          <c:extLst xmlns:c16r2="http://schemas.microsoft.com/office/drawing/2015/06/chart">
            <c:ext xmlns:c16="http://schemas.microsoft.com/office/drawing/2014/chart" uri="{C3380CC4-5D6E-409C-BE32-E72D297353CC}">
              <c16:uniqueId val="{00000002-3BDB-4632-8598-FC69E0470E26}"/>
            </c:ext>
          </c:extLst>
        </c:ser>
        <c:dLbls>
          <c:showLegendKey val="0"/>
          <c:showVal val="0"/>
          <c:showCatName val="0"/>
          <c:showSerName val="0"/>
          <c:showPercent val="0"/>
          <c:showBubbleSize val="0"/>
        </c:dLbls>
        <c:gapWidth val="120"/>
        <c:overlap val="100"/>
        <c:axId val="506684232"/>
        <c:axId val="506677960"/>
      </c:barChart>
      <c:catAx>
        <c:axId val="50668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677960"/>
        <c:crosses val="autoZero"/>
        <c:auto val="1"/>
        <c:lblAlgn val="ctr"/>
        <c:lblOffset val="100"/>
        <c:tickLblSkip val="1"/>
        <c:tickMarkSkip val="1"/>
        <c:noMultiLvlLbl val="0"/>
      </c:catAx>
      <c:valAx>
        <c:axId val="506677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68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が減少してきている要因としては、多数の事業を実施した年度に借入を行った市債の償還が終了し、市債償還のピークを過ぎたこと、また、高利率の市債の繰上償還を積極的に実施し、元利償還金の抑制を図ったことによるものである。</a:t>
          </a:r>
        </a:p>
        <a:p>
          <a:r>
            <a:rPr kumimoji="1" lang="ja-JP" altLang="en-US" sz="1400">
              <a:latin typeface="ＭＳ ゴシック" pitchFamily="49" charset="-128"/>
              <a:ea typeface="ＭＳ ゴシック" pitchFamily="49" charset="-128"/>
            </a:rPr>
            <a:t>　今後も中期的な見直しの中で適正水準の維持に努める。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満期一括償還地方債の発行は行っていないため、該当なし。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充当可能財源等が将来負担額を上回っている。今後とも住民サービスを低下させることなく、将来負担の適正化に努める。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福岡県大野城市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校舎大規模改造事業やまどかぴあ施設整備事業などの財源として、「公共施設整備基金」を約３億５千万円取り崩した。その一方で、決算剰余金等により、「財政調整基金」に約９億８千万円、ふるさと納税に伴う寄附金により、「ふるさと応援基金」に約１８億３千万円を積み立てたことなどにより、基金全体としては、約２億２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人口減少に伴う歳入の減少、少子高齢化に伴う扶助費等の増加及び公共施設の更新等に係る費用の増加が見込まれるため、基金全体としては減少していく見込である。今後も引き続き、財政状況等を注視しながら、基金の目的に沿った積み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・公共施設整備基金：公共施設の計画的な整備促進。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・ふるさと応援基金：ふるさと大野城を応援するために贈られた寄附金を活用して、次世代につながる事業の推進。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・連続立体交差事業等整備基金：西鉄天神大牟田線連続立体交差事業及びこれと関連する街路整備・駅周辺等整備の計画的かつ円滑な推進。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・自治体デジタル化推進基金：デジタル技術を活用して行政サービスの向上を図る事業の推進。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・地域福祉基金：在宅福祉の向上、健康づくり等の課題につき、民間活動の活性化を図り、地域の特性に応じた高齢者等の保健福祉施策の推進。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・公共施設整備基金：公共施設の更新等の財源として、約３億５千万円を充当した一方、将来の更新等に備えた財源として、約６億９千万円を積み立てたなどによる増加。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・連続立体交差事業等整備基金：連続立体交差事業等の財源として約７千万円を充当したことなどによる減少。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・公共施設整備基金：公共施設マネジメント計画に基づく事業等の財源として、年度ごとの財政状況を踏まえ対応していく。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・連続立体交差事業等整備基金：連続立体交差事業の進捗状況などを踏まえ、対応していく。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補正予算の財源として約１億円を取り崩した一方、決算剰余金等により、「財政調整基金」に約９億８千万円を積み立てたことによる増加。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災害への備えのため、財政状況を踏まえながら、基金残高を確保していく一方で、今後増加が見込まれる扶助費等や必要に応じて市債の償還の財源へ充当していく。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市債の償還がピークを越えたことから、減債基金の新規積立や取崩しは終了。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市債の償還には必要に応じて、「財政調整基金」を活用していく。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102,809
101,701
26.89
42,463,610
41,007,295
1,434,576
20,370,484
18,692,690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いる。大企業等の立地がないため、類似団体と比較した際の特徴的な財源としては航空機燃料譲与税のみであり、収入としては個人市民税が中心である。今後も税の徴収強化等を行い、歳入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うち、人件費は類似団体の中でも５番目に低い団体である一方、補助費等については高い水準となっている。公債費を除いたその他の経費については、類似団体平均を下回っており、フルコスト診断等を用いた行政評価システムの効果と考えられる。</a:t>
          </a:r>
        </a:p>
        <a:p>
          <a:r>
            <a:rPr kumimoji="1" lang="ja-JP" altLang="en-US" sz="1300">
              <a:latin typeface="ＭＳ Ｐゴシック" panose="020B0600070205080204" pitchFamily="50" charset="-128"/>
              <a:ea typeface="ＭＳ Ｐゴシック" panose="020B0600070205080204" pitchFamily="50" charset="-128"/>
            </a:rPr>
            <a:t>　公債費は類似団体平均を下回っているが、今後、公共施設の老朽化による更新などにより、市債借入が増加する可能性があるため、繰上償還等を行い、将来への負担を軽減するように努めていく。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38523</xdr:rowOff>
    </xdr:from>
    <xdr:to>
      <xdr:col>23</xdr:col>
      <xdr:colOff>133350</xdr:colOff>
      <xdr:row>58</xdr:row>
      <xdr:rowOff>151130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998262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38523</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9982623"/>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60</xdr:row>
      <xdr:rowOff>170180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3767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60113</xdr:rowOff>
    </xdr:from>
    <xdr:to>
      <xdr:col>11</xdr:col>
      <xdr:colOff>31750</xdr:colOff>
      <xdr:row>60</xdr:row>
      <xdr:rowOff>89746</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1756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25823</xdr:rowOff>
    </xdr:from>
    <xdr:to>
      <xdr:col>11</xdr:col>
      <xdr:colOff>82550</xdr:colOff>
      <xdr:row>62</xdr:row>
      <xdr:rowOff>127423</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112200</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100330</xdr:rowOff>
    </xdr:from>
    <xdr:to>
      <xdr:col>23</xdr:col>
      <xdr:colOff>184150</xdr:colOff>
      <xdr:row>59</xdr:row>
      <xdr:rowOff>30480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21607</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159173</xdr:rowOff>
    </xdr:from>
    <xdr:to>
      <xdr:col>19</xdr:col>
      <xdr:colOff>184150</xdr:colOff>
      <xdr:row>58</xdr:row>
      <xdr:rowOff>89323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99500</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970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150723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9313</xdr:rowOff>
    </xdr:from>
    <xdr:to>
      <xdr:col>7</xdr:col>
      <xdr:colOff>31750</xdr:colOff>
      <xdr:row>59</xdr:row>
      <xdr:rowOff>110913</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121090</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類似団体の中でも３番目に低い団体となっている。今後も住民サービスとの均衡を崩さないように配慮しながら経常的な義務的経費の削減に努めていく。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xmlns=""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3279</xdr:rowOff>
    </xdr:from>
    <xdr:to>
      <xdr:col>23</xdr:col>
      <xdr:colOff>133350</xdr:colOff>
      <xdr:row>89</xdr:row>
      <xdr:rowOff>4457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953000" y="14062179"/>
          <a:ext cx="0" cy="1201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147984</xdr:rowOff>
    </xdr:from>
    <xdr:ext cx="762000" cy="259045"/>
    <xdr:sp macro="" textlink="">
      <xdr:nvSpPr>
        <xdr:cNvPr id="195" name="人件費・物件費等の状況最小値テキスト">
          <a:extLst>
            <a:ext uri="{FF2B5EF4-FFF2-40B4-BE49-F238E27FC236}">
              <a16:creationId xmlns:a16="http://schemas.microsoft.com/office/drawing/2014/main" xmlns="" id="{00000000-0008-0000-0300-0000C3000000}"/>
            </a:ext>
          </a:extLst>
        </xdr:cNvPr>
        <xdr:cNvSpPr txBox="1"/>
      </xdr:nvSpPr>
      <xdr:spPr>
        <a:xfrm>
          <a:off x="5041900" y="1523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4457</xdr:rowOff>
    </xdr:from>
    <xdr:to>
      <xdr:col>24</xdr:col>
      <xdr:colOff>12700</xdr:colOff>
      <xdr:row>89</xdr:row>
      <xdr:rowOff>4457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526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89656</xdr:rowOff>
    </xdr:from>
    <xdr:ext cx="762000" cy="259045"/>
    <xdr:sp macro="" textlink="">
      <xdr:nvSpPr>
        <xdr:cNvPr id="197" name="人件費・物件費等の状況最大値テキスト">
          <a:extLst>
            <a:ext uri="{FF2B5EF4-FFF2-40B4-BE49-F238E27FC236}">
              <a16:creationId xmlns:a16="http://schemas.microsoft.com/office/drawing/2014/main" xmlns="" id="{00000000-0008-0000-0300-0000C5000000}"/>
            </a:ext>
          </a:extLst>
        </xdr:cNvPr>
        <xdr:cNvSpPr txBox="1"/>
      </xdr:nvSpPr>
      <xdr:spPr>
        <a:xfrm>
          <a:off x="5041900" y="1380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3279</xdr:rowOff>
    </xdr:from>
    <xdr:to>
      <xdr:col>24</xdr:col>
      <xdr:colOff>12700</xdr:colOff>
      <xdr:row>82</xdr:row>
      <xdr:rowOff>3279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406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164064</xdr:rowOff>
    </xdr:from>
    <xdr:to>
      <xdr:col>23</xdr:col>
      <xdr:colOff>133350</xdr:colOff>
      <xdr:row>83</xdr:row>
      <xdr:rowOff>30051</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4114800" y="14222964"/>
          <a:ext cx="8382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89971</xdr:rowOff>
    </xdr:from>
    <xdr:ext cx="762000" cy="259045"/>
    <xdr:sp macro="" textlink="">
      <xdr:nvSpPr>
        <xdr:cNvPr id="200" name="人件費・物件費等の状況平均値テキスト">
          <a:extLst>
            <a:ext uri="{FF2B5EF4-FFF2-40B4-BE49-F238E27FC236}">
              <a16:creationId xmlns:a16="http://schemas.microsoft.com/office/drawing/2014/main" xmlns="" id="{00000000-0008-0000-0300-0000C8000000}"/>
            </a:ext>
          </a:extLst>
        </xdr:cNvPr>
        <xdr:cNvSpPr txBox="1"/>
      </xdr:nvSpPr>
      <xdr:spPr>
        <a:xfrm>
          <a:off x="5041900" y="14491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117894</xdr:rowOff>
    </xdr:from>
    <xdr:to>
      <xdr:col>23</xdr:col>
      <xdr:colOff>184150</xdr:colOff>
      <xdr:row>85</xdr:row>
      <xdr:rowOff>48044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902200" y="145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98340</xdr:rowOff>
    </xdr:from>
    <xdr:to>
      <xdr:col>19</xdr:col>
      <xdr:colOff>133350</xdr:colOff>
      <xdr:row>83</xdr:row>
      <xdr:rowOff>30051</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3225800" y="14157240"/>
          <a:ext cx="889000" cy="10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64579</xdr:rowOff>
    </xdr:from>
    <xdr:to>
      <xdr:col>19</xdr:col>
      <xdr:colOff>184150</xdr:colOff>
      <xdr:row>84</xdr:row>
      <xdr:rowOff>166179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064000" y="1446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150956</xdr:rowOff>
    </xdr:from>
    <xdr:ext cx="7366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733800" y="14552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144819</xdr:rowOff>
    </xdr:from>
    <xdr:to>
      <xdr:col>15</xdr:col>
      <xdr:colOff>82550</xdr:colOff>
      <xdr:row>82</xdr:row>
      <xdr:rowOff>98340</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2336800" y="14032269"/>
          <a:ext cx="889000" cy="12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148792</xdr:rowOff>
    </xdr:from>
    <xdr:to>
      <xdr:col>15</xdr:col>
      <xdr:colOff>133350</xdr:colOff>
      <xdr:row>84</xdr:row>
      <xdr:rowOff>78942</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3175000" y="143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63719</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844800" y="1446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68281</xdr:rowOff>
    </xdr:from>
    <xdr:to>
      <xdr:col>11</xdr:col>
      <xdr:colOff>31750</xdr:colOff>
      <xdr:row>81</xdr:row>
      <xdr:rowOff>144819</xdr:rowOff>
    </xdr:to>
    <xdr:cxnSp macro="">
      <xdr:nvCxnSpPr>
        <xdr:cNvPr id="208" name="直線コネクタ 207">
          <a:extLst>
            <a:ext uri="{FF2B5EF4-FFF2-40B4-BE49-F238E27FC236}">
              <a16:creationId xmlns:a16="http://schemas.microsoft.com/office/drawing/2014/main" xmlns="" id="{00000000-0008-0000-0300-0000D0000000}"/>
            </a:ext>
          </a:extLst>
        </xdr:cNvPr>
        <xdr:cNvCxnSpPr/>
      </xdr:nvCxnSpPr>
      <xdr:spPr>
        <a:xfrm>
          <a:off x="1447800" y="13955731"/>
          <a:ext cx="889000" cy="7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73278</xdr:rowOff>
    </xdr:from>
    <xdr:to>
      <xdr:col>11</xdr:col>
      <xdr:colOff>82550</xdr:colOff>
      <xdr:row>84</xdr:row>
      <xdr:rowOff>3428</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2286000" y="143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159655</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955800" y="1439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29992</xdr:rowOff>
    </xdr:from>
    <xdr:to>
      <xdr:col>7</xdr:col>
      <xdr:colOff>31750</xdr:colOff>
      <xdr:row>83</xdr:row>
      <xdr:rowOff>131592</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1397000" y="142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116369</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066800" y="1434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113264</xdr:rowOff>
    </xdr:from>
    <xdr:to>
      <xdr:col>23</xdr:col>
      <xdr:colOff>184150</xdr:colOff>
      <xdr:row>83</xdr:row>
      <xdr:rowOff>43414</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902200" y="141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129791</xdr:rowOff>
    </xdr:from>
    <xdr:ext cx="762000" cy="259045"/>
    <xdr:sp macro="" textlink="">
      <xdr:nvSpPr>
        <xdr:cNvPr id="219" name="人件費・物件費等の状況該当値テキスト">
          <a:extLst>
            <a:ext uri="{FF2B5EF4-FFF2-40B4-BE49-F238E27FC236}">
              <a16:creationId xmlns:a16="http://schemas.microsoft.com/office/drawing/2014/main" xmlns="" id="{00000000-0008-0000-0300-0000DB000000}"/>
            </a:ext>
          </a:extLst>
        </xdr:cNvPr>
        <xdr:cNvSpPr txBox="1"/>
      </xdr:nvSpPr>
      <xdr:spPr>
        <a:xfrm>
          <a:off x="5041900" y="140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150701</xdr:rowOff>
    </xdr:from>
    <xdr:to>
      <xdr:col>19</xdr:col>
      <xdr:colOff>184150</xdr:colOff>
      <xdr:row>83</xdr:row>
      <xdr:rowOff>80851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064000" y="142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91028</xdr:rowOff>
    </xdr:from>
    <xdr:ext cx="7366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3733800" y="139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47540</xdr:rowOff>
    </xdr:from>
    <xdr:to>
      <xdr:col>15</xdr:col>
      <xdr:colOff>133350</xdr:colOff>
      <xdr:row>82</xdr:row>
      <xdr:rowOff>149140</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3175000" y="141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159317</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2844800" y="138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94019</xdr:rowOff>
    </xdr:from>
    <xdr:to>
      <xdr:col>11</xdr:col>
      <xdr:colOff>82550</xdr:colOff>
      <xdr:row>82</xdr:row>
      <xdr:rowOff>24169</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2286000" y="139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34346</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955800" y="137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17481</xdr:rowOff>
    </xdr:from>
    <xdr:to>
      <xdr:col>7</xdr:col>
      <xdr:colOff>31750</xdr:colOff>
      <xdr:row>81</xdr:row>
      <xdr:rowOff>119081</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1397000" y="139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129258</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066800" y="136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類似団体平均を上回っている。職員構成の変動等により高い水準となっているが、今後とも他の自治体の状況も踏まえ、給与制度・運用・水準の適正化に努めていく。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xmlns=""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9" name="給与水準   （国との比較）最小値テキスト">
          <a:extLst>
            <a:ext uri="{FF2B5EF4-FFF2-40B4-BE49-F238E27FC236}">
              <a16:creationId xmlns:a16="http://schemas.microsoft.com/office/drawing/2014/main" xmlns="" id="{00000000-0008-0000-0300-000003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61" name="給与水準   （国との比較）最大値テキスト">
          <a:extLst>
            <a:ext uri="{FF2B5EF4-FFF2-40B4-BE49-F238E27FC236}">
              <a16:creationId xmlns:a16="http://schemas.microsoft.com/office/drawing/2014/main" xmlns="" id="{00000000-0008-0000-0300-000005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102507</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6179800" y="14863536"/>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4" name="給与水準   （国との比較）平均値テキスト">
          <a:extLst>
            <a:ext uri="{FF2B5EF4-FFF2-40B4-BE49-F238E27FC236}">
              <a16:creationId xmlns:a16="http://schemas.microsoft.com/office/drawing/2014/main" xmlns="" id="{00000000-0008-0000-0300-000008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85271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5290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85271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4401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17236</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flipV="1">
          <a:off x="13512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66221</xdr:rowOff>
    </xdr:from>
    <xdr:to>
      <xdr:col>68</xdr:col>
      <xdr:colOff>203200</xdr:colOff>
      <xdr:row>84</xdr:row>
      <xdr:rowOff>167821</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4351000" y="1446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75" name="フローチャート: 判断 274">
          <a:extLst>
            <a:ext uri="{FF2B5EF4-FFF2-40B4-BE49-F238E27FC236}">
              <a16:creationId xmlns:a16="http://schemas.microsoft.com/office/drawing/2014/main" xmlns="" id="{00000000-0008-0000-0300-000013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3" name="給与水準   （国との比較）該当値テキスト">
          <a:extLst>
            <a:ext uri="{FF2B5EF4-FFF2-40B4-BE49-F238E27FC236}">
              <a16:creationId xmlns:a16="http://schemas.microsoft.com/office/drawing/2014/main" xmlns="" id="{00000000-0008-0000-0300-00001B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90" name="楕円 289">
          <a:extLst>
            <a:ext uri="{FF2B5EF4-FFF2-40B4-BE49-F238E27FC236}">
              <a16:creationId xmlns:a16="http://schemas.microsoft.com/office/drawing/2014/main" xmlns="" id="{00000000-0008-0000-0300-000022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xmlns=""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類似団体の中でも２番目に低い団体となっている。今後も住民サービスとの均衡を崩さないように配慮しながら適正な定員管理に努めていく。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103822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6179800" y="10388812"/>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103822</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390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103822</xdr:rowOff>
    </xdr:from>
    <xdr:to>
      <xdr:col>72</xdr:col>
      <xdr:colOff>203200</xdr:colOff>
      <xdr:row>60</xdr:row>
      <xdr:rowOff>119909</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4401800" y="103908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119909</xdr:rowOff>
    </xdr:from>
    <xdr:to>
      <xdr:col>68</xdr:col>
      <xdr:colOff>152400</xdr:colOff>
      <xdr:row>60</xdr:row>
      <xdr:rowOff>123931</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flipV="1">
          <a:off x="13512800" y="104069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5186</xdr:rowOff>
    </xdr:from>
    <xdr:to>
      <xdr:col>68</xdr:col>
      <xdr:colOff>203200</xdr:colOff>
      <xdr:row>63</xdr:row>
      <xdr:rowOff>106786</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91563</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160549</xdr:rowOff>
    </xdr:from>
    <xdr:to>
      <xdr:col>64</xdr:col>
      <xdr:colOff>152400</xdr:colOff>
      <xdr:row>63</xdr:row>
      <xdr:rowOff>90699</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79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75476</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67539</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164799</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10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53022</xdr:rowOff>
    </xdr:from>
    <xdr:to>
      <xdr:col>73</xdr:col>
      <xdr:colOff>44450</xdr:colOff>
      <xdr:row>60</xdr:row>
      <xdr:rowOff>154622</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164799</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69109</xdr:rowOff>
    </xdr:from>
    <xdr:to>
      <xdr:col>68</xdr:col>
      <xdr:colOff>203200</xdr:colOff>
      <xdr:row>60</xdr:row>
      <xdr:rowOff>170709</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9436</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73131</xdr:rowOff>
    </xdr:from>
    <xdr:to>
      <xdr:col>64</xdr:col>
      <xdr:colOff>152400</xdr:colOff>
      <xdr:row>61</xdr:row>
      <xdr:rowOff>3281</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13458</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今後とも住民サービスを低下させることなく、健全な財政運営に努めていく。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xmlns=""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5" name="公債費負担の状況最小値テキスト">
          <a:extLst>
            <a:ext uri="{FF2B5EF4-FFF2-40B4-BE49-F238E27FC236}">
              <a16:creationId xmlns:a16="http://schemas.microsoft.com/office/drawing/2014/main" xmlns="" id="{00000000-0008-0000-0300-000081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7" name="公債費負担の状況最大値テキスト">
          <a:extLst>
            <a:ext uri="{FF2B5EF4-FFF2-40B4-BE49-F238E27FC236}">
              <a16:creationId xmlns:a16="http://schemas.microsoft.com/office/drawing/2014/main" xmlns="" id="{00000000-0008-0000-0300-000083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39</xdr:row>
      <xdr:rowOff>126093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6179800" y="68011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90" name="公債費負担の状況平均値テキスト">
          <a:extLst>
            <a:ext uri="{FF2B5EF4-FFF2-40B4-BE49-F238E27FC236}">
              <a16:creationId xmlns:a16="http://schemas.microsoft.com/office/drawing/2014/main" xmlns="" id="{00000000-0008-0000-0300-000086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126093</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5290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39</xdr:row>
      <xdr:rowOff>57150</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a:off x="14401800" y="66173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102205</xdr:rowOff>
    </xdr:to>
    <xdr:cxnSp macro="">
      <xdr:nvCxnSpPr>
        <xdr:cNvPr id="398" name="直線コネクタ 397">
          <a:extLst>
            <a:ext uri="{FF2B5EF4-FFF2-40B4-BE49-F238E27FC236}">
              <a16:creationId xmlns:a16="http://schemas.microsoft.com/office/drawing/2014/main" xmlns="" id="{00000000-0008-0000-0300-00008E010000}"/>
            </a:ext>
          </a:extLst>
        </xdr:cNvPr>
        <xdr:cNvCxnSpPr/>
      </xdr:nvCxnSpPr>
      <xdr:spPr>
        <a:xfrm>
          <a:off x="13512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111578</xdr:rowOff>
    </xdr:from>
    <xdr:to>
      <xdr:col>68</xdr:col>
      <xdr:colOff>203200</xdr:colOff>
      <xdr:row>42</xdr:row>
      <xdr:rowOff>41728</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80329</xdr:rowOff>
    </xdr:from>
    <xdr:ext cx="762000" cy="259045"/>
    <xdr:sp macro="" textlink="">
      <xdr:nvSpPr>
        <xdr:cNvPr id="409" name="公債費負担の状況該当値テキスト">
          <a:extLst>
            <a:ext uri="{FF2B5EF4-FFF2-40B4-BE49-F238E27FC236}">
              <a16:creationId xmlns:a16="http://schemas.microsoft.com/office/drawing/2014/main" xmlns="" id="{00000000-0008-0000-0300-000099010000}"/>
            </a:ext>
          </a:extLst>
        </xdr:cNvPr>
        <xdr:cNvSpPr txBox="1"/>
      </xdr:nvSpPr>
      <xdr:spPr>
        <a:xfrm>
          <a:off x="17106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充当可能財源が将来負担額を上回っている。今後とも住民サービスを低下させることなく、将来負担の適正化に努めていく。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xmlns=""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9" name="将来負担の状況最小値テキスト">
          <a:extLst>
            <a:ext uri="{FF2B5EF4-FFF2-40B4-BE49-F238E27FC236}">
              <a16:creationId xmlns:a16="http://schemas.microsoft.com/office/drawing/2014/main" xmlns="" id="{00000000-0008-0000-0300-0000C1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1" name="将来負担の状況最大値テキスト">
          <a:extLst>
            <a:ext uri="{FF2B5EF4-FFF2-40B4-BE49-F238E27FC236}">
              <a16:creationId xmlns:a16="http://schemas.microsoft.com/office/drawing/2014/main" xmlns="" id="{00000000-0008-0000-0300-0000C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3" name="将来負担の状況平均値テキスト">
          <a:extLst>
            <a:ext uri="{FF2B5EF4-FFF2-40B4-BE49-F238E27FC236}">
              <a16:creationId xmlns:a16="http://schemas.microsoft.com/office/drawing/2014/main" xmlns="" id="{00000000-0008-0000-0300-0000C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71574</xdr:rowOff>
    </xdr:from>
    <xdr:to>
      <xdr:col>68</xdr:col>
      <xdr:colOff>203200</xdr:colOff>
      <xdr:row>16</xdr:row>
      <xdr:rowOff>1724</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4351000" y="264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11901</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020800" y="24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107769</xdr:rowOff>
    </xdr:from>
    <xdr:to>
      <xdr:col>64</xdr:col>
      <xdr:colOff>152400</xdr:colOff>
      <xdr:row>16</xdr:row>
      <xdr:rowOff>37919</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3462000" y="26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48096</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131800" y="24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102,809
101,701
26.89
42,463,610
41,007,295
1,434,576
20,370,484
18,692,690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人口千人当たり職員数が類似団体平均を下回っており、人件費は類似団体平均の中で５番目に低い団体であるが、会計年度任用職員制度の開始により増加傾向となっている。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今後とも住民サービスとの均衡を崩さないよう配慮しながら、人件費の抑制に努める。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138430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391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598373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117856</xdr:rowOff>
    </xdr:from>
    <xdr:to>
      <xdr:col>11</xdr:col>
      <xdr:colOff>9525</xdr:colOff>
      <xdr:row>34</xdr:row>
      <xdr:rowOff>154432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110490</xdr:rowOff>
    </xdr:from>
    <xdr:to>
      <xdr:col>11</xdr:col>
      <xdr:colOff>60325</xdr:colOff>
      <xdr:row>38</xdr:row>
      <xdr:rowOff>40640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67056</xdr:rowOff>
    </xdr:from>
    <xdr:to>
      <xdr:col>6</xdr:col>
      <xdr:colOff>171450</xdr:colOff>
      <xdr:row>34</xdr:row>
      <xdr:rowOff>168656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7383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新型コロナウイルスワクチン接種委託料の減などにより、物件費は減少し、類似団体平均を下回っている。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今後も住民サービスを低下させないように配慮しながら、物件費の抑制に努める。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121557</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723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78014</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723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48079</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8212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48079</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が、施設型給付費や施設等利用給付費、障害児通所給付費などの伸びにより、今後上昇する可能性があることから、給付等の適正化を図ることでそ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123190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52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123190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58420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57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58420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57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72390</xdr:rowOff>
    </xdr:from>
    <xdr:to>
      <xdr:col>20</xdr:col>
      <xdr:colOff>38100</xdr:colOff>
      <xdr:row>56</xdr:row>
      <xdr:rowOff>2540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12717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特別会計への繰出金が増加傾向にあることから、今後も予算や事業計画等の適正管理を促すことで抑制に努める。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23585</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5377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34472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34472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148970</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補助費等に係る経常収支比率は、類似団体の中でも高い水準となっている。これは、ごみ処理や消防などについて、積極的に近隣市町と一部事務組合を構成し、実施しているためである。</a:t>
          </a:r>
        </a:p>
        <a:p>
          <a:r>
            <a:rPr kumimoji="1" lang="ja-JP" altLang="en-US" sz="1300">
              <a:latin typeface="ＭＳ Ｐゴシック" panose="020B0600070205080204" pitchFamily="50" charset="-128"/>
              <a:ea typeface="ＭＳ Ｐゴシック" panose="020B0600070205080204" pitchFamily="50" charset="-128"/>
            </a:rPr>
            <a:t>　今後とも、一部事務組合に対し、予算や事業計画等の適正管理を促すことで、補助費等の抑制に努める。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56134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67243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37846</xdr:rowOff>
    </xdr:from>
    <xdr:to>
      <xdr:col>78</xdr:col>
      <xdr:colOff>69850</xdr:colOff>
      <xdr:row>39</xdr:row>
      <xdr:rowOff>138430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6724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138430</xdr:rowOff>
    </xdr:from>
    <xdr:to>
      <xdr:col>73</xdr:col>
      <xdr:colOff>180975</xdr:colOff>
      <xdr:row>40</xdr:row>
      <xdr:rowOff>3556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6824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101854</xdr:rowOff>
    </xdr:from>
    <xdr:to>
      <xdr:col>69</xdr:col>
      <xdr:colOff>92075</xdr:colOff>
      <xdr:row>40</xdr:row>
      <xdr:rowOff>3556</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004800" y="6788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xdr:rowOff>
    </xdr:from>
    <xdr:to>
      <xdr:col>82</xdr:col>
      <xdr:colOff>158750</xdr:colOff>
      <xdr:row>39</xdr:row>
      <xdr:rowOff>106934</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148861</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87630</xdr:rowOff>
    </xdr:from>
    <xdr:to>
      <xdr:col>74</xdr:col>
      <xdr:colOff>31750</xdr:colOff>
      <xdr:row>40</xdr:row>
      <xdr:rowOff>17780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2557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124206</xdr:rowOff>
    </xdr:from>
    <xdr:to>
      <xdr:col>69</xdr:col>
      <xdr:colOff>142875</xdr:colOff>
      <xdr:row>40</xdr:row>
      <xdr:rowOff>54356</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39133</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繰上償還を行ってきたことにより、公債費に係る経常収支比率は類似団体平均を下回っている。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今後は、公共施設の老朽化による更新などにより市債借入額の増加が見込まれるが、計画的な借入や繰上償還等を行うことにより公債費の抑制に努めていく。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127000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69850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69850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39370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1320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今後ともＰＤＣＡサイクル等を基本とした行政経営を進めていくことで、全ての事業の点検・見直しを行い、住民サービスを低下させることのない、適正な予算執行に努める。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100330</xdr:rowOff>
    </xdr:from>
    <xdr:to>
      <xdr:col>82</xdr:col>
      <xdr:colOff>107950</xdr:colOff>
      <xdr:row>74</xdr:row>
      <xdr:rowOff>50800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5671800" y="126161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100330</xdr:rowOff>
    </xdr:from>
    <xdr:to>
      <xdr:col>78</xdr:col>
      <xdr:colOff>69850</xdr:colOff>
      <xdr:row>75</xdr:row>
      <xdr:rowOff>92710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4782800" y="126161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92710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75</xdr:row>
      <xdr:rowOff>46990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004800" y="127304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16527</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49530</xdr:rowOff>
    </xdr:from>
    <xdr:to>
      <xdr:col>78</xdr:col>
      <xdr:colOff>120650</xdr:colOff>
      <xdr:row>73</xdr:row>
      <xdr:rowOff>151130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161307</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163830</xdr:rowOff>
    </xdr:from>
    <xdr:to>
      <xdr:col>65</xdr:col>
      <xdr:colOff>53975</xdr:colOff>
      <xdr:row>74</xdr:row>
      <xdr:rowOff>93980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104157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156063</xdr:rowOff>
    </xdr:from>
    <xdr:to>
      <xdr:col>29</xdr:col>
      <xdr:colOff>127000</xdr:colOff>
      <xdr:row>17</xdr:row>
      <xdr:rowOff>162761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003800" y="3118338"/>
          <a:ext cx="647700" cy="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156063</xdr:rowOff>
    </xdr:from>
    <xdr:to>
      <xdr:col>26</xdr:col>
      <xdr:colOff>50800</xdr:colOff>
      <xdr:row>18</xdr:row>
      <xdr:rowOff>15314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118338"/>
          <a:ext cx="698500" cy="30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15314</xdr:rowOff>
    </xdr:from>
    <xdr:to>
      <xdr:col>22</xdr:col>
      <xdr:colOff>114300</xdr:colOff>
      <xdr:row>18</xdr:row>
      <xdr:rowOff>117178</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149039"/>
          <a:ext cx="698500" cy="10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117178</xdr:rowOff>
    </xdr:from>
    <xdr:to>
      <xdr:col>18</xdr:col>
      <xdr:colOff>177800</xdr:colOff>
      <xdr:row>18</xdr:row>
      <xdr:rowOff>148885</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50903"/>
          <a:ext cx="698500" cy="3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137724</xdr:rowOff>
    </xdr:from>
    <xdr:to>
      <xdr:col>19</xdr:col>
      <xdr:colOff>38100</xdr:colOff>
      <xdr:row>16</xdr:row>
      <xdr:rowOff>67874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275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78051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52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159532</xdr:rowOff>
    </xdr:from>
    <xdr:to>
      <xdr:col>15</xdr:col>
      <xdr:colOff>101600</xdr:colOff>
      <xdr:row>16</xdr:row>
      <xdr:rowOff>89682</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27789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99859</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54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111961</xdr:rowOff>
    </xdr:from>
    <xdr:to>
      <xdr:col>29</xdr:col>
      <xdr:colOff>177800</xdr:colOff>
      <xdr:row>18</xdr:row>
      <xdr:rowOff>42111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7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84038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4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105263</xdr:rowOff>
    </xdr:from>
    <xdr:to>
      <xdr:col>26</xdr:col>
      <xdr:colOff>101600</xdr:colOff>
      <xdr:row>18</xdr:row>
      <xdr:rowOff>35413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6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20190</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153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135964</xdr:rowOff>
    </xdr:from>
    <xdr:to>
      <xdr:col>22</xdr:col>
      <xdr:colOff>165100</xdr:colOff>
      <xdr:row>18</xdr:row>
      <xdr:rowOff>66114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9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50891</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18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66378</xdr:rowOff>
    </xdr:from>
    <xdr:to>
      <xdr:col>19</xdr:col>
      <xdr:colOff>38100</xdr:colOff>
      <xdr:row>18</xdr:row>
      <xdr:rowOff>167978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0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152755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98085</xdr:rowOff>
    </xdr:from>
    <xdr:to>
      <xdr:col>15</xdr:col>
      <xdr:colOff>101600</xdr:colOff>
      <xdr:row>19</xdr:row>
      <xdr:rowOff>28235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3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13012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1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31559</xdr:rowOff>
    </xdr:from>
    <xdr:to>
      <xdr:col>29</xdr:col>
      <xdr:colOff>127000</xdr:colOff>
      <xdr:row>36</xdr:row>
      <xdr:rowOff>38684</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6984809"/>
          <a:ext cx="647700" cy="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10643</xdr:rowOff>
    </xdr:from>
    <xdr:to>
      <xdr:col>26</xdr:col>
      <xdr:colOff>50800</xdr:colOff>
      <xdr:row>36</xdr:row>
      <xdr:rowOff>31559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4305300" y="6963893"/>
          <a:ext cx="698500" cy="2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10643</xdr:rowOff>
    </xdr:from>
    <xdr:to>
      <xdr:col>22</xdr:col>
      <xdr:colOff>114300</xdr:colOff>
      <xdr:row>36</xdr:row>
      <xdr:rowOff>38913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6963893"/>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38913</xdr:rowOff>
    </xdr:from>
    <xdr:to>
      <xdr:col>18</xdr:col>
      <xdr:colOff>177800</xdr:colOff>
      <xdr:row>36</xdr:row>
      <xdr:rowOff>163271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6992163"/>
          <a:ext cx="698500" cy="12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76200</xdr:rowOff>
    </xdr:from>
    <xdr:to>
      <xdr:col>19</xdr:col>
      <xdr:colOff>38100</xdr:colOff>
      <xdr:row>35</xdr:row>
      <xdr:rowOff>177800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86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187977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82601</xdr:rowOff>
    </xdr:from>
    <xdr:to>
      <xdr:col>15</xdr:col>
      <xdr:colOff>101600</xdr:colOff>
      <xdr:row>35</xdr:row>
      <xdr:rowOff>184201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692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194378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46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330784</xdr:rowOff>
    </xdr:from>
    <xdr:to>
      <xdr:col>29</xdr:col>
      <xdr:colOff>177800</xdr:colOff>
      <xdr:row>36</xdr:row>
      <xdr:rowOff>89484</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94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302861</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91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323659</xdr:rowOff>
    </xdr:from>
    <xdr:to>
      <xdr:col>26</xdr:col>
      <xdr:colOff>101600</xdr:colOff>
      <xdr:row>36</xdr:row>
      <xdr:rowOff>82359</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93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67136</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02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302743</xdr:rowOff>
    </xdr:from>
    <xdr:to>
      <xdr:col>22</xdr:col>
      <xdr:colOff>165100</xdr:colOff>
      <xdr:row>36</xdr:row>
      <xdr:rowOff>61443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91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46220</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99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331013</xdr:rowOff>
    </xdr:from>
    <xdr:to>
      <xdr:col>19</xdr:col>
      <xdr:colOff>38100</xdr:colOff>
      <xdr:row>36</xdr:row>
      <xdr:rowOff>89713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94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74490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0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112471</xdr:rowOff>
    </xdr:from>
    <xdr:to>
      <xdr:col>15</xdr:col>
      <xdr:colOff>101600</xdr:colOff>
      <xdr:row>37</xdr:row>
      <xdr:rowOff>42621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06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27398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15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102,809
101,701
26.89
42,463,610
41,007,295
1,434,576
20,370,484
18,692,690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91077</xdr:rowOff>
    </xdr:from>
    <xdr:to>
      <xdr:col>24</xdr:col>
      <xdr:colOff>63500</xdr:colOff>
      <xdr:row>37</xdr:row>
      <xdr:rowOff>131882</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3797300" y="6434727"/>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91077</xdr:rowOff>
    </xdr:from>
    <xdr:to>
      <xdr:col>19</xdr:col>
      <xdr:colOff>177800</xdr:colOff>
      <xdr:row>37</xdr:row>
      <xdr:rowOff>129527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434727"/>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129527</xdr:rowOff>
    </xdr:from>
    <xdr:to>
      <xdr:col>15</xdr:col>
      <xdr:colOff>50800</xdr:colOff>
      <xdr:row>39</xdr:row>
      <xdr:rowOff>22999</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473177"/>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22999</xdr:rowOff>
    </xdr:from>
    <xdr:to>
      <xdr:col>10</xdr:col>
      <xdr:colOff>114300</xdr:colOff>
      <xdr:row>39</xdr:row>
      <xdr:rowOff>32898</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709549"/>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25943</xdr:rowOff>
    </xdr:from>
    <xdr:to>
      <xdr:col>10</xdr:col>
      <xdr:colOff>165100</xdr:colOff>
      <xdr:row>36</xdr:row>
      <xdr:rowOff>127543</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19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144070</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59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39865</xdr:rowOff>
    </xdr:from>
    <xdr:to>
      <xdr:col>6</xdr:col>
      <xdr:colOff>38100</xdr:colOff>
      <xdr:row>36</xdr:row>
      <xdr:rowOff>141465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2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157992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598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81082</xdr:rowOff>
    </xdr:from>
    <xdr:to>
      <xdr:col>24</xdr:col>
      <xdr:colOff>114300</xdr:colOff>
      <xdr:row>38</xdr:row>
      <xdr:rowOff>11232</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4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59509</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40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40277</xdr:rowOff>
    </xdr:from>
    <xdr:to>
      <xdr:col>20</xdr:col>
      <xdr:colOff>38100</xdr:colOff>
      <xdr:row>37</xdr:row>
      <xdr:rowOff>141877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133004</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78727</xdr:rowOff>
    </xdr:from>
    <xdr:to>
      <xdr:col>15</xdr:col>
      <xdr:colOff>101600</xdr:colOff>
      <xdr:row>38</xdr:row>
      <xdr:rowOff>8877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4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5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143649</xdr:rowOff>
    </xdr:from>
    <xdr:to>
      <xdr:col>10</xdr:col>
      <xdr:colOff>165100</xdr:colOff>
      <xdr:row>39</xdr:row>
      <xdr:rowOff>73799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6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64926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7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153548</xdr:rowOff>
    </xdr:from>
    <xdr:to>
      <xdr:col>6</xdr:col>
      <xdr:colOff>38100</xdr:colOff>
      <xdr:row>39</xdr:row>
      <xdr:rowOff>83698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74825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158069</xdr:rowOff>
    </xdr:from>
    <xdr:to>
      <xdr:col>24</xdr:col>
      <xdr:colOff>63500</xdr:colOff>
      <xdr:row>58</xdr:row>
      <xdr:rowOff>30266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3797300" y="9930719"/>
          <a:ext cx="8382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158069</xdr:rowOff>
    </xdr:from>
    <xdr:to>
      <xdr:col>19</xdr:col>
      <xdr:colOff>177800</xdr:colOff>
      <xdr:row>58</xdr:row>
      <xdr:rowOff>109786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930719"/>
          <a:ext cx="889000" cy="12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109786</xdr:rowOff>
    </xdr:from>
    <xdr:to>
      <xdr:col>15</xdr:col>
      <xdr:colOff>50800</xdr:colOff>
      <xdr:row>58</xdr:row>
      <xdr:rowOff>131960</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1005388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131960</xdr:rowOff>
    </xdr:from>
    <xdr:to>
      <xdr:col>10</xdr:col>
      <xdr:colOff>114300</xdr:colOff>
      <xdr:row>59</xdr:row>
      <xdr:rowOff>50774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10076060"/>
          <a:ext cx="889000" cy="9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154835</xdr:rowOff>
    </xdr:from>
    <xdr:to>
      <xdr:col>10</xdr:col>
      <xdr:colOff>165100</xdr:colOff>
      <xdr:row>58</xdr:row>
      <xdr:rowOff>84985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92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101512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7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32142</xdr:rowOff>
    </xdr:from>
    <xdr:to>
      <xdr:col>6</xdr:col>
      <xdr:colOff>38100</xdr:colOff>
      <xdr:row>58</xdr:row>
      <xdr:rowOff>133742</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9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150269</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75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150916</xdr:rowOff>
    </xdr:from>
    <xdr:to>
      <xdr:col>24</xdr:col>
      <xdr:colOff>114300</xdr:colOff>
      <xdr:row>58</xdr:row>
      <xdr:rowOff>81066</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9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129343</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90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107269</xdr:rowOff>
    </xdr:from>
    <xdr:to>
      <xdr:col>20</xdr:col>
      <xdr:colOff>38100</xdr:colOff>
      <xdr:row>58</xdr:row>
      <xdr:rowOff>37419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28546</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58986</xdr:rowOff>
    </xdr:from>
    <xdr:to>
      <xdr:col>15</xdr:col>
      <xdr:colOff>101600</xdr:colOff>
      <xdr:row>58</xdr:row>
      <xdr:rowOff>160586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100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151713</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100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81160</xdr:rowOff>
    </xdr:from>
    <xdr:to>
      <xdr:col>10</xdr:col>
      <xdr:colOff>165100</xdr:colOff>
      <xdr:row>59</xdr:row>
      <xdr:rowOff>11310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100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2437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101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171424</xdr:rowOff>
    </xdr:from>
    <xdr:to>
      <xdr:col>6</xdr:col>
      <xdr:colOff>38100</xdr:colOff>
      <xdr:row>59</xdr:row>
      <xdr:rowOff>101574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92701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102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77246</xdr:rowOff>
    </xdr:from>
    <xdr:to>
      <xdr:col>24</xdr:col>
      <xdr:colOff>63500</xdr:colOff>
      <xdr:row>78</xdr:row>
      <xdr:rowOff>81910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450346"/>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72903</xdr:rowOff>
    </xdr:from>
    <xdr:to>
      <xdr:col>19</xdr:col>
      <xdr:colOff>177800</xdr:colOff>
      <xdr:row>78</xdr:row>
      <xdr:rowOff>77246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44600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69703</xdr:rowOff>
    </xdr:from>
    <xdr:to>
      <xdr:col>15</xdr:col>
      <xdr:colOff>50800</xdr:colOff>
      <xdr:row>78</xdr:row>
      <xdr:rowOff>72903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4280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69703</xdr:rowOff>
    </xdr:from>
    <xdr:to>
      <xdr:col>10</xdr:col>
      <xdr:colOff>114300</xdr:colOff>
      <xdr:row>78</xdr:row>
      <xdr:rowOff>77521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4280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91232</xdr:rowOff>
    </xdr:from>
    <xdr:to>
      <xdr:col>10</xdr:col>
      <xdr:colOff>165100</xdr:colOff>
      <xdr:row>78</xdr:row>
      <xdr:rowOff>21382</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37909</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90043</xdr:rowOff>
    </xdr:from>
    <xdr:to>
      <xdr:col>6</xdr:col>
      <xdr:colOff>38100</xdr:colOff>
      <xdr:row>78</xdr:row>
      <xdr:rowOff>20193</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36720</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31110</xdr:rowOff>
    </xdr:from>
    <xdr:to>
      <xdr:col>24</xdr:col>
      <xdr:colOff>114300</xdr:colOff>
      <xdr:row>78</xdr:row>
      <xdr:rowOff>132710</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117487</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1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26446</xdr:rowOff>
    </xdr:from>
    <xdr:to>
      <xdr:col>20</xdr:col>
      <xdr:colOff>38100</xdr:colOff>
      <xdr:row>78</xdr:row>
      <xdr:rowOff>128046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119173</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49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22103</xdr:rowOff>
    </xdr:from>
    <xdr:to>
      <xdr:col>15</xdr:col>
      <xdr:colOff>101600</xdr:colOff>
      <xdr:row>78</xdr:row>
      <xdr:rowOff>123703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114830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8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18903</xdr:rowOff>
    </xdr:from>
    <xdr:to>
      <xdr:col>10</xdr:col>
      <xdr:colOff>165100</xdr:colOff>
      <xdr:row>78</xdr:row>
      <xdr:rowOff>120503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111630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26721</xdr:rowOff>
    </xdr:from>
    <xdr:to>
      <xdr:col>6</xdr:col>
      <xdr:colOff>38100</xdr:colOff>
      <xdr:row>78</xdr:row>
      <xdr:rowOff>128321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119448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4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86847</xdr:rowOff>
    </xdr:from>
    <xdr:to>
      <xdr:col>24</xdr:col>
      <xdr:colOff>63500</xdr:colOff>
      <xdr:row>96</xdr:row>
      <xdr:rowOff>60567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3797300" y="16374597"/>
          <a:ext cx="838200" cy="14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86847</xdr:rowOff>
    </xdr:from>
    <xdr:to>
      <xdr:col>19</xdr:col>
      <xdr:colOff>177800</xdr:colOff>
      <xdr:row>96</xdr:row>
      <xdr:rowOff>154894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374597"/>
          <a:ext cx="889000" cy="2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154894</xdr:rowOff>
    </xdr:from>
    <xdr:to>
      <xdr:col>15</xdr:col>
      <xdr:colOff>50800</xdr:colOff>
      <xdr:row>97</xdr:row>
      <xdr:rowOff>7249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614094"/>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7249</xdr:rowOff>
    </xdr:from>
    <xdr:to>
      <xdr:col>10</xdr:col>
      <xdr:colOff>114300</xdr:colOff>
      <xdr:row>97</xdr:row>
      <xdr:rowOff>67714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637899"/>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158341</xdr:rowOff>
    </xdr:from>
    <xdr:to>
      <xdr:col>10</xdr:col>
      <xdr:colOff>165100</xdr:colOff>
      <xdr:row>97</xdr:row>
      <xdr:rowOff>88491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79618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7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24541</xdr:rowOff>
    </xdr:from>
    <xdr:to>
      <xdr:col>6</xdr:col>
      <xdr:colOff>38100</xdr:colOff>
      <xdr:row>97</xdr:row>
      <xdr:rowOff>126141</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117268</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7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9767</xdr:rowOff>
    </xdr:from>
    <xdr:to>
      <xdr:col>24</xdr:col>
      <xdr:colOff>114300</xdr:colOff>
      <xdr:row>96</xdr:row>
      <xdr:rowOff>111367</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4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159644</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4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36047</xdr:rowOff>
    </xdr:from>
    <xdr:to>
      <xdr:col>20</xdr:col>
      <xdr:colOff>38100</xdr:colOff>
      <xdr:row>95</xdr:row>
      <xdr:rowOff>137647</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3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128774</xdr:rowOff>
    </xdr:from>
    <xdr:ext cx="59901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497795" y="1641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104094</xdr:rowOff>
    </xdr:from>
    <xdr:to>
      <xdr:col>15</xdr:col>
      <xdr:colOff>101600</xdr:colOff>
      <xdr:row>97</xdr:row>
      <xdr:rowOff>34244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56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25371</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08795" y="1665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127899</xdr:rowOff>
    </xdr:from>
    <xdr:to>
      <xdr:col>10</xdr:col>
      <xdr:colOff>165100</xdr:colOff>
      <xdr:row>97</xdr:row>
      <xdr:rowOff>58049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5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74576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3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16914</xdr:rowOff>
    </xdr:from>
    <xdr:to>
      <xdr:col>6</xdr:col>
      <xdr:colOff>38100</xdr:colOff>
      <xdr:row>97</xdr:row>
      <xdr:rowOff>118514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6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135041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4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22396</xdr:rowOff>
    </xdr:from>
    <xdr:to>
      <xdr:col>55</xdr:col>
      <xdr:colOff>0</xdr:colOff>
      <xdr:row>36</xdr:row>
      <xdr:rowOff>133582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194596"/>
          <a:ext cx="838200" cy="1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14041</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186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52353</xdr:rowOff>
    </xdr:from>
    <xdr:to>
      <xdr:col>50</xdr:col>
      <xdr:colOff>114300</xdr:colOff>
      <xdr:row>36</xdr:row>
      <xdr:rowOff>133582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5195853"/>
          <a:ext cx="889000" cy="110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52353</xdr:rowOff>
    </xdr:from>
    <xdr:to>
      <xdr:col>45</xdr:col>
      <xdr:colOff>177800</xdr:colOff>
      <xdr:row>36</xdr:row>
      <xdr:rowOff>126376</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5195853"/>
          <a:ext cx="889000" cy="110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106254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50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102623</xdr:rowOff>
    </xdr:from>
    <xdr:to>
      <xdr:col>41</xdr:col>
      <xdr:colOff>50800</xdr:colOff>
      <xdr:row>36</xdr:row>
      <xdr:rowOff>126376</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274823"/>
          <a:ext cx="889000" cy="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3689</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47896</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143046</xdr:rowOff>
    </xdr:from>
    <xdr:to>
      <xdr:col>55</xdr:col>
      <xdr:colOff>50800</xdr:colOff>
      <xdr:row>36</xdr:row>
      <xdr:rowOff>73196</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1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165923</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59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82782</xdr:rowOff>
    </xdr:from>
    <xdr:to>
      <xdr:col>50</xdr:col>
      <xdr:colOff>165100</xdr:colOff>
      <xdr:row>37</xdr:row>
      <xdr:rowOff>12932</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2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4059</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3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1553</xdr:rowOff>
    </xdr:from>
    <xdr:to>
      <xdr:col>46</xdr:col>
      <xdr:colOff>38100</xdr:colOff>
      <xdr:row>30</xdr:row>
      <xdr:rowOff>103153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51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119680</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50795" y="492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75576</xdr:rowOff>
    </xdr:from>
    <xdr:to>
      <xdr:col>41</xdr:col>
      <xdr:colOff>101600</xdr:colOff>
      <xdr:row>37</xdr:row>
      <xdr:rowOff>5726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22253</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0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51823</xdr:rowOff>
    </xdr:from>
    <xdr:to>
      <xdr:col>36</xdr:col>
      <xdr:colOff>165100</xdr:colOff>
      <xdr:row>36</xdr:row>
      <xdr:rowOff>153423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2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169950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9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46799</xdr:rowOff>
    </xdr:from>
    <xdr:to>
      <xdr:col>55</xdr:col>
      <xdr:colOff>0</xdr:colOff>
      <xdr:row>57</xdr:row>
      <xdr:rowOff>124041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9639300" y="9819449"/>
          <a:ext cx="8382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10693</xdr:rowOff>
    </xdr:from>
    <xdr:to>
      <xdr:col>50</xdr:col>
      <xdr:colOff>114300</xdr:colOff>
      <xdr:row>57</xdr:row>
      <xdr:rowOff>46799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8750300" y="9611893"/>
          <a:ext cx="889000" cy="2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10693</xdr:rowOff>
    </xdr:from>
    <xdr:to>
      <xdr:col>45</xdr:col>
      <xdr:colOff>177800</xdr:colOff>
      <xdr:row>56</xdr:row>
      <xdr:rowOff>21489</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7861300" y="9611893"/>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72872</xdr:rowOff>
    </xdr:from>
    <xdr:to>
      <xdr:col>41</xdr:col>
      <xdr:colOff>50800</xdr:colOff>
      <xdr:row>56</xdr:row>
      <xdr:rowOff>21489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6972300" y="9502622"/>
          <a:ext cx="889000" cy="1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100482</xdr:rowOff>
    </xdr:from>
    <xdr:to>
      <xdr:col>41</xdr:col>
      <xdr:colOff>101600</xdr:colOff>
      <xdr:row>56</xdr:row>
      <xdr:rowOff>30632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7810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47159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94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146888</xdr:rowOff>
    </xdr:from>
    <xdr:to>
      <xdr:col>36</xdr:col>
      <xdr:colOff>165100</xdr:colOff>
      <xdr:row>56</xdr:row>
      <xdr:rowOff>77038</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6921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68165</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05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73241</xdr:rowOff>
    </xdr:from>
    <xdr:to>
      <xdr:col>55</xdr:col>
      <xdr:colOff>50800</xdr:colOff>
      <xdr:row>58</xdr:row>
      <xdr:rowOff>3391</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10426700" y="9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159618</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97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167449</xdr:rowOff>
    </xdr:from>
    <xdr:to>
      <xdr:col>50</xdr:col>
      <xdr:colOff>165100</xdr:colOff>
      <xdr:row>57</xdr:row>
      <xdr:rowOff>97599</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9588500" y="97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88726</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98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131343</xdr:rowOff>
    </xdr:from>
    <xdr:to>
      <xdr:col>46</xdr:col>
      <xdr:colOff>38100</xdr:colOff>
      <xdr:row>56</xdr:row>
      <xdr:rowOff>61493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8699500" y="95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52620</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96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142139</xdr:rowOff>
    </xdr:from>
    <xdr:to>
      <xdr:col>41</xdr:col>
      <xdr:colOff>101600</xdr:colOff>
      <xdr:row>56</xdr:row>
      <xdr:rowOff>72289</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7810500" y="95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63416</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94111" y="96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22072</xdr:rowOff>
    </xdr:from>
    <xdr:to>
      <xdr:col>36</xdr:col>
      <xdr:colOff>165100</xdr:colOff>
      <xdr:row>55</xdr:row>
      <xdr:rowOff>123672</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6921500" y="94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140199</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05111" y="922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142032</xdr:rowOff>
    </xdr:from>
    <xdr:to>
      <xdr:col>55</xdr:col>
      <xdr:colOff>0</xdr:colOff>
      <xdr:row>77</xdr:row>
      <xdr:rowOff>144569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343682"/>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138534</xdr:rowOff>
    </xdr:from>
    <xdr:to>
      <xdr:col>50</xdr:col>
      <xdr:colOff>114300</xdr:colOff>
      <xdr:row>77</xdr:row>
      <xdr:rowOff>144569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34018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138534</xdr:rowOff>
    </xdr:from>
    <xdr:to>
      <xdr:col>45</xdr:col>
      <xdr:colOff>177800</xdr:colOff>
      <xdr:row>77</xdr:row>
      <xdr:rowOff>170698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7861300" y="13340184"/>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31618</xdr:rowOff>
    </xdr:from>
    <xdr:to>
      <xdr:col>41</xdr:col>
      <xdr:colOff>50800</xdr:colOff>
      <xdr:row>77</xdr:row>
      <xdr:rowOff>170698</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233268"/>
          <a:ext cx="889000" cy="1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120515</xdr:rowOff>
    </xdr:from>
    <xdr:to>
      <xdr:col>41</xdr:col>
      <xdr:colOff>101600</xdr:colOff>
      <xdr:row>77</xdr:row>
      <xdr:rowOff>50665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15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67192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29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153913</xdr:rowOff>
    </xdr:from>
    <xdr:to>
      <xdr:col>36</xdr:col>
      <xdr:colOff>165100</xdr:colOff>
      <xdr:row>77</xdr:row>
      <xdr:rowOff>84063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1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75190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2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91232</xdr:rowOff>
    </xdr:from>
    <xdr:to>
      <xdr:col>55</xdr:col>
      <xdr:colOff>50800</xdr:colOff>
      <xdr:row>78</xdr:row>
      <xdr:rowOff>21382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2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69659</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2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93769</xdr:rowOff>
    </xdr:from>
    <xdr:to>
      <xdr:col>50</xdr:col>
      <xdr:colOff>165100</xdr:colOff>
      <xdr:row>78</xdr:row>
      <xdr:rowOff>23919</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29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15046</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04428" y="133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87734</xdr:rowOff>
    </xdr:from>
    <xdr:to>
      <xdr:col>46</xdr:col>
      <xdr:colOff>38100</xdr:colOff>
      <xdr:row>78</xdr:row>
      <xdr:rowOff>17884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2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9011</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8" y="1338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119898</xdr:rowOff>
    </xdr:from>
    <xdr:to>
      <xdr:col>41</xdr:col>
      <xdr:colOff>101600</xdr:colOff>
      <xdr:row>78</xdr:row>
      <xdr:rowOff>50048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41175</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41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152268</xdr:rowOff>
    </xdr:from>
    <xdr:to>
      <xdr:col>36</xdr:col>
      <xdr:colOff>165100</xdr:colOff>
      <xdr:row>77</xdr:row>
      <xdr:rowOff>82418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1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98945</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295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65542</xdr:rowOff>
    </xdr:from>
    <xdr:to>
      <xdr:col>55</xdr:col>
      <xdr:colOff>0</xdr:colOff>
      <xdr:row>97</xdr:row>
      <xdr:rowOff>83807</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9639300" y="16696192"/>
          <a:ext cx="8382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34430</xdr:rowOff>
    </xdr:from>
    <xdr:to>
      <xdr:col>50</xdr:col>
      <xdr:colOff>114300</xdr:colOff>
      <xdr:row>97</xdr:row>
      <xdr:rowOff>65542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493630"/>
          <a:ext cx="889000" cy="20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104449</xdr:rowOff>
    </xdr:from>
    <xdr:to>
      <xdr:col>45</xdr:col>
      <xdr:colOff>177800</xdr:colOff>
      <xdr:row>96</xdr:row>
      <xdr:rowOff>34430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7861300" y="16392199"/>
          <a:ext cx="889000" cy="10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104449</xdr:rowOff>
    </xdr:from>
    <xdr:to>
      <xdr:col>41</xdr:col>
      <xdr:colOff>50800</xdr:colOff>
      <xdr:row>96</xdr:row>
      <xdr:rowOff>29927</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6972300" y="16392199"/>
          <a:ext cx="889000" cy="9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60736</xdr:rowOff>
    </xdr:from>
    <xdr:to>
      <xdr:col>41</xdr:col>
      <xdr:colOff>101600</xdr:colOff>
      <xdr:row>95</xdr:row>
      <xdr:rowOff>162336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34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153463</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4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105474</xdr:rowOff>
    </xdr:from>
    <xdr:to>
      <xdr:col>36</xdr:col>
      <xdr:colOff>165100</xdr:colOff>
      <xdr:row>96</xdr:row>
      <xdr:rowOff>35624</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39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52151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1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33007</xdr:rowOff>
    </xdr:from>
    <xdr:to>
      <xdr:col>55</xdr:col>
      <xdr:colOff>50800</xdr:colOff>
      <xdr:row>97</xdr:row>
      <xdr:rowOff>134607</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6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11434</xdr:rowOff>
    </xdr:from>
    <xdr:ext cx="469744"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64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14742</xdr:rowOff>
    </xdr:from>
    <xdr:to>
      <xdr:col>50</xdr:col>
      <xdr:colOff>165100</xdr:colOff>
      <xdr:row>97</xdr:row>
      <xdr:rowOff>116342</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6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107469</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7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155080</xdr:rowOff>
    </xdr:from>
    <xdr:to>
      <xdr:col>46</xdr:col>
      <xdr:colOff>38100</xdr:colOff>
      <xdr:row>96</xdr:row>
      <xdr:rowOff>85230</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4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76357</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5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53649</xdr:rowOff>
    </xdr:from>
    <xdr:to>
      <xdr:col>41</xdr:col>
      <xdr:colOff>101600</xdr:colOff>
      <xdr:row>95</xdr:row>
      <xdr:rowOff>155249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3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326</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1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150577</xdr:rowOff>
    </xdr:from>
    <xdr:to>
      <xdr:col>36</xdr:col>
      <xdr:colOff>165100</xdr:colOff>
      <xdr:row>96</xdr:row>
      <xdr:rowOff>80727</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4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71854</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5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18415</xdr:rowOff>
    </xdr:from>
    <xdr:to>
      <xdr:col>85</xdr:col>
      <xdr:colOff>127000</xdr:colOff>
      <xdr:row>39</xdr:row>
      <xdr:rowOff>39878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704965"/>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18415</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4592300" y="6704965"/>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128524</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643624"/>
          <a:ext cx="88900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64389</xdr:rowOff>
    </xdr:from>
    <xdr:to>
      <xdr:col>71</xdr:col>
      <xdr:colOff>177800</xdr:colOff>
      <xdr:row>38</xdr:row>
      <xdr:rowOff>128524</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814300" y="6579489"/>
          <a:ext cx="8890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xdr:rowOff>
    </xdr:from>
    <xdr:to>
      <xdr:col>72</xdr:col>
      <xdr:colOff>38100</xdr:colOff>
      <xdr:row>38</xdr:row>
      <xdr:rowOff>102870</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119397</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126111</xdr:rowOff>
    </xdr:from>
    <xdr:to>
      <xdr:col>67</xdr:col>
      <xdr:colOff>101600</xdr:colOff>
      <xdr:row>38</xdr:row>
      <xdr:rowOff>56261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72788</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579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160528</xdr:rowOff>
    </xdr:from>
    <xdr:to>
      <xdr:col>85</xdr:col>
      <xdr:colOff>177800</xdr:colOff>
      <xdr:row>39</xdr:row>
      <xdr:rowOff>90678</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75455</xdr:rowOff>
    </xdr:from>
    <xdr:ext cx="313932"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5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139065</xdr:rowOff>
    </xdr:from>
    <xdr:to>
      <xdr:col>81</xdr:col>
      <xdr:colOff>101600</xdr:colOff>
      <xdr:row>39</xdr:row>
      <xdr:rowOff>69215</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60342</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2017" y="67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77724</xdr:rowOff>
    </xdr:from>
    <xdr:to>
      <xdr:col>72</xdr:col>
      <xdr:colOff>38100</xdr:colOff>
      <xdr:row>39</xdr:row>
      <xdr:rowOff>7874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5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170451</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14017" y="6685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13589</xdr:rowOff>
    </xdr:from>
    <xdr:to>
      <xdr:col>67</xdr:col>
      <xdr:colOff>101600</xdr:colOff>
      <xdr:row>38</xdr:row>
      <xdr:rowOff>115189</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5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106316</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579428" y="662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62395</xdr:rowOff>
    </xdr:from>
    <xdr:to>
      <xdr:col>85</xdr:col>
      <xdr:colOff>127000</xdr:colOff>
      <xdr:row>75</xdr:row>
      <xdr:rowOff>162655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5481300" y="12749695"/>
          <a:ext cx="838200" cy="2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62395</xdr:rowOff>
    </xdr:from>
    <xdr:to>
      <xdr:col>81</xdr:col>
      <xdr:colOff>50800</xdr:colOff>
      <xdr:row>75</xdr:row>
      <xdr:rowOff>167951</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4592300" y="12749695"/>
          <a:ext cx="889000" cy="2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131261</xdr:rowOff>
    </xdr:from>
    <xdr:to>
      <xdr:col>76</xdr:col>
      <xdr:colOff>114300</xdr:colOff>
      <xdr:row>75</xdr:row>
      <xdr:rowOff>167951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299001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129032</xdr:rowOff>
    </xdr:from>
    <xdr:to>
      <xdr:col>71</xdr:col>
      <xdr:colOff>177800</xdr:colOff>
      <xdr:row>75</xdr:row>
      <xdr:rowOff>131261</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2814300" y="12987782"/>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5804</xdr:rowOff>
    </xdr:from>
    <xdr:to>
      <xdr:col>72</xdr:col>
      <xdr:colOff>38100</xdr:colOff>
      <xdr:row>75</xdr:row>
      <xdr:rowOff>107404</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123931</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6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14091</xdr:rowOff>
    </xdr:from>
    <xdr:to>
      <xdr:col>67</xdr:col>
      <xdr:colOff>101600</xdr:colOff>
      <xdr:row>75</xdr:row>
      <xdr:rowOff>115691</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287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132218</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6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111855</xdr:rowOff>
    </xdr:from>
    <xdr:to>
      <xdr:col>85</xdr:col>
      <xdr:colOff>177800</xdr:colOff>
      <xdr:row>76</xdr:row>
      <xdr:rowOff>42005</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29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90282</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29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11595</xdr:rowOff>
    </xdr:from>
    <xdr:to>
      <xdr:col>81</xdr:col>
      <xdr:colOff>101600</xdr:colOff>
      <xdr:row>74</xdr:row>
      <xdr:rowOff>113195</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26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129722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2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117151</xdr:rowOff>
    </xdr:from>
    <xdr:to>
      <xdr:col>76</xdr:col>
      <xdr:colOff>165100</xdr:colOff>
      <xdr:row>76</xdr:row>
      <xdr:rowOff>47301</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29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38428</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0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80461</xdr:rowOff>
    </xdr:from>
    <xdr:to>
      <xdr:col>72</xdr:col>
      <xdr:colOff>38100</xdr:colOff>
      <xdr:row>76</xdr:row>
      <xdr:rowOff>10610</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2939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1737</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0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78232</xdr:rowOff>
    </xdr:from>
    <xdr:to>
      <xdr:col>67</xdr:col>
      <xdr:colOff>101600</xdr:colOff>
      <xdr:row>76</xdr:row>
      <xdr:rowOff>8381</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2936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170959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0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26129</xdr:rowOff>
    </xdr:from>
    <xdr:to>
      <xdr:col>85</xdr:col>
      <xdr:colOff>127000</xdr:colOff>
      <xdr:row>98</xdr:row>
      <xdr:rowOff>115827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656779"/>
          <a:ext cx="838200" cy="26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96679</xdr:rowOff>
    </xdr:from>
    <xdr:to>
      <xdr:col>81</xdr:col>
      <xdr:colOff>50800</xdr:colOff>
      <xdr:row>98</xdr:row>
      <xdr:rowOff>115827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4592300" y="16898779"/>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96679</xdr:rowOff>
    </xdr:from>
    <xdr:to>
      <xdr:col>76</xdr:col>
      <xdr:colOff>114300</xdr:colOff>
      <xdr:row>98</xdr:row>
      <xdr:rowOff>141920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898779"/>
          <a:ext cx="889000" cy="4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111799</xdr:rowOff>
    </xdr:from>
    <xdr:to>
      <xdr:col>71</xdr:col>
      <xdr:colOff>177800</xdr:colOff>
      <xdr:row>98</xdr:row>
      <xdr:rowOff>141920</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814300" y="16913899"/>
          <a:ext cx="8890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96912</xdr:rowOff>
    </xdr:from>
    <xdr:to>
      <xdr:col>72</xdr:col>
      <xdr:colOff>38100</xdr:colOff>
      <xdr:row>99</xdr:row>
      <xdr:rowOff>27062</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9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18189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99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102257</xdr:rowOff>
    </xdr:from>
    <xdr:to>
      <xdr:col>67</xdr:col>
      <xdr:colOff>101600</xdr:colOff>
      <xdr:row>99</xdr:row>
      <xdr:rowOff>32407</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90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23534</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99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146779</xdr:rowOff>
    </xdr:from>
    <xdr:to>
      <xdr:col>85</xdr:col>
      <xdr:colOff>177800</xdr:colOff>
      <xdr:row>97</xdr:row>
      <xdr:rowOff>76929</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6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169656</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4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65027</xdr:rowOff>
    </xdr:from>
    <xdr:to>
      <xdr:col>81</xdr:col>
      <xdr:colOff>101600</xdr:colOff>
      <xdr:row>98</xdr:row>
      <xdr:rowOff>166627</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8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157754</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9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45879</xdr:rowOff>
    </xdr:from>
    <xdr:to>
      <xdr:col>76</xdr:col>
      <xdr:colOff>165100</xdr:colOff>
      <xdr:row>98</xdr:row>
      <xdr:rowOff>147479</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164006</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6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91120</xdr:rowOff>
    </xdr:from>
    <xdr:to>
      <xdr:col>72</xdr:col>
      <xdr:colOff>38100</xdr:colOff>
      <xdr:row>99</xdr:row>
      <xdr:rowOff>21270</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37797</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6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60999</xdr:rowOff>
    </xdr:from>
    <xdr:to>
      <xdr:col>67</xdr:col>
      <xdr:colOff>101600</xdr:colOff>
      <xdr:row>98</xdr:row>
      <xdr:rowOff>162599</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7676</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6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51689</xdr:rowOff>
    </xdr:from>
    <xdr:to>
      <xdr:col>116</xdr:col>
      <xdr:colOff>63500</xdr:colOff>
      <xdr:row>38</xdr:row>
      <xdr:rowOff>100838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1323300" y="6566789"/>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100838</xdr:rowOff>
    </xdr:from>
    <xdr:to>
      <xdr:col>111</xdr:col>
      <xdr:colOff>177800</xdr:colOff>
      <xdr:row>38</xdr:row>
      <xdr:rowOff>116078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20434300" y="661593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115126</xdr:rowOff>
    </xdr:from>
    <xdr:to>
      <xdr:col>107</xdr:col>
      <xdr:colOff>50800</xdr:colOff>
      <xdr:row>38</xdr:row>
      <xdr:rowOff>116078</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63022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86360</xdr:rowOff>
    </xdr:from>
    <xdr:to>
      <xdr:col>102</xdr:col>
      <xdr:colOff>114300</xdr:colOff>
      <xdr:row>38</xdr:row>
      <xdr:rowOff>115126</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656300" y="6601460"/>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156337</xdr:rowOff>
    </xdr:from>
    <xdr:to>
      <xdr:col>102</xdr:col>
      <xdr:colOff>165100</xdr:colOff>
      <xdr:row>38</xdr:row>
      <xdr:rowOff>86487</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103014</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6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160147</xdr:rowOff>
    </xdr:from>
    <xdr:to>
      <xdr:col>98</xdr:col>
      <xdr:colOff>38100</xdr:colOff>
      <xdr:row>38</xdr:row>
      <xdr:rowOff>90297</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106824</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7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xdr:rowOff>
    </xdr:from>
    <xdr:to>
      <xdr:col>116</xdr:col>
      <xdr:colOff>114300</xdr:colOff>
      <xdr:row>38</xdr:row>
      <xdr:rowOff>102489</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23766</xdr:rowOff>
    </xdr:from>
    <xdr:ext cx="378565"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50038</xdr:rowOff>
    </xdr:from>
    <xdr:to>
      <xdr:col>112</xdr:col>
      <xdr:colOff>38100</xdr:colOff>
      <xdr:row>38</xdr:row>
      <xdr:rowOff>151638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142765</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4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65278</xdr:rowOff>
    </xdr:from>
    <xdr:to>
      <xdr:col>107</xdr:col>
      <xdr:colOff>101600</xdr:colOff>
      <xdr:row>38</xdr:row>
      <xdr:rowOff>166878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158005</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245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64326</xdr:rowOff>
    </xdr:from>
    <xdr:to>
      <xdr:col>102</xdr:col>
      <xdr:colOff>165100</xdr:colOff>
      <xdr:row>38</xdr:row>
      <xdr:rowOff>165926</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157053</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6017" y="6672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35560</xdr:rowOff>
    </xdr:from>
    <xdr:to>
      <xdr:col>98</xdr:col>
      <xdr:colOff>38100</xdr:colOff>
      <xdr:row>38</xdr:row>
      <xdr:rowOff>137160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128287</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467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97219</xdr:rowOff>
    </xdr:from>
    <xdr:to>
      <xdr:col>116</xdr:col>
      <xdr:colOff>63500</xdr:colOff>
      <xdr:row>58</xdr:row>
      <xdr:rowOff>98228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10041319"/>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97219</xdr:rowOff>
    </xdr:from>
    <xdr:to>
      <xdr:col>111</xdr:col>
      <xdr:colOff>177800</xdr:colOff>
      <xdr:row>58</xdr:row>
      <xdr:rowOff>97237</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0434300" y="1004131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97237</xdr:rowOff>
    </xdr:from>
    <xdr:to>
      <xdr:col>107</xdr:col>
      <xdr:colOff>50800</xdr:colOff>
      <xdr:row>58</xdr:row>
      <xdr:rowOff>143396</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9545300" y="10041337"/>
          <a:ext cx="889000" cy="4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154252</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143243</xdr:rowOff>
    </xdr:from>
    <xdr:to>
      <xdr:col>102</xdr:col>
      <xdr:colOff>114300</xdr:colOff>
      <xdr:row>58</xdr:row>
      <xdr:rowOff>143396</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1008734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118770</xdr:rowOff>
    </xdr:from>
    <xdr:to>
      <xdr:col>102</xdr:col>
      <xdr:colOff>165100</xdr:colOff>
      <xdr:row>59</xdr:row>
      <xdr:rowOff>48920</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100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40047</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101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118675</xdr:rowOff>
    </xdr:from>
    <xdr:to>
      <xdr:col>98</xdr:col>
      <xdr:colOff>38100</xdr:colOff>
      <xdr:row>59</xdr:row>
      <xdr:rowOff>48825</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100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39952</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101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47428</xdr:rowOff>
    </xdr:from>
    <xdr:to>
      <xdr:col>116</xdr:col>
      <xdr:colOff>114300</xdr:colOff>
      <xdr:row>58</xdr:row>
      <xdr:rowOff>149028</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99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6805</xdr:rowOff>
    </xdr:from>
    <xdr:ext cx="469744"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77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46419</xdr:rowOff>
    </xdr:from>
    <xdr:to>
      <xdr:col>112</xdr:col>
      <xdr:colOff>38100</xdr:colOff>
      <xdr:row>58</xdr:row>
      <xdr:rowOff>148019</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99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164546</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88428" y="97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46437</xdr:rowOff>
    </xdr:from>
    <xdr:to>
      <xdr:col>107</xdr:col>
      <xdr:colOff>101600</xdr:colOff>
      <xdr:row>58</xdr:row>
      <xdr:rowOff>148037</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99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164564</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976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92596</xdr:rowOff>
    </xdr:from>
    <xdr:to>
      <xdr:col>102</xdr:col>
      <xdr:colOff>165100</xdr:colOff>
      <xdr:row>59</xdr:row>
      <xdr:rowOff>22746</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10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39273</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10428" y="981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92443</xdr:rowOff>
    </xdr:from>
    <xdr:to>
      <xdr:col>98</xdr:col>
      <xdr:colOff>38100</xdr:colOff>
      <xdr:row>59</xdr:row>
      <xdr:rowOff>22593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100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39120</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21428" y="981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79502</xdr:rowOff>
    </xdr:from>
    <xdr:to>
      <xdr:col>116</xdr:col>
      <xdr:colOff>63500</xdr:colOff>
      <xdr:row>77</xdr:row>
      <xdr:rowOff>21056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3109702"/>
          <a:ext cx="838200" cy="1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79502</xdr:rowOff>
    </xdr:from>
    <xdr:to>
      <xdr:col>111</xdr:col>
      <xdr:colOff>177800</xdr:colOff>
      <xdr:row>77</xdr:row>
      <xdr:rowOff>43231</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109702"/>
          <a:ext cx="889000" cy="1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43231</xdr:rowOff>
    </xdr:from>
    <xdr:to>
      <xdr:col>107</xdr:col>
      <xdr:colOff>50800</xdr:colOff>
      <xdr:row>77</xdr:row>
      <xdr:rowOff>142442</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3244881"/>
          <a:ext cx="889000" cy="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83045</xdr:rowOff>
    </xdr:from>
    <xdr:to>
      <xdr:col>102</xdr:col>
      <xdr:colOff>114300</xdr:colOff>
      <xdr:row>77</xdr:row>
      <xdr:rowOff>142442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3284695"/>
          <a:ext cx="889000" cy="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34417</xdr:rowOff>
    </xdr:from>
    <xdr:to>
      <xdr:col>102</xdr:col>
      <xdr:colOff>165100</xdr:colOff>
      <xdr:row>75</xdr:row>
      <xdr:rowOff>136017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152544</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167424</xdr:rowOff>
    </xdr:from>
    <xdr:to>
      <xdr:col>98</xdr:col>
      <xdr:colOff>38100</xdr:colOff>
      <xdr:row>75</xdr:row>
      <xdr:rowOff>97574</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114101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141706</xdr:rowOff>
    </xdr:from>
    <xdr:to>
      <xdr:col>116</xdr:col>
      <xdr:colOff>114300</xdr:colOff>
      <xdr:row>77</xdr:row>
      <xdr:rowOff>71856</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120133</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1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28702</xdr:rowOff>
    </xdr:from>
    <xdr:to>
      <xdr:col>112</xdr:col>
      <xdr:colOff>38100</xdr:colOff>
      <xdr:row>76</xdr:row>
      <xdr:rowOff>130302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0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121429</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15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163881</xdr:rowOff>
    </xdr:from>
    <xdr:to>
      <xdr:col>107</xdr:col>
      <xdr:colOff>101600</xdr:colOff>
      <xdr:row>77</xdr:row>
      <xdr:rowOff>94031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1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85158</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2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91642</xdr:rowOff>
    </xdr:from>
    <xdr:to>
      <xdr:col>102</xdr:col>
      <xdr:colOff>165100</xdr:colOff>
      <xdr:row>78</xdr:row>
      <xdr:rowOff>21792</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12919</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3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32245</xdr:rowOff>
    </xdr:from>
    <xdr:to>
      <xdr:col>98</xdr:col>
      <xdr:colOff>38100</xdr:colOff>
      <xdr:row>77</xdr:row>
      <xdr:rowOff>133845</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2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124972</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3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6,177</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円となっており、類似団体平均を上回っているのは、新型コロナウイルス感染症対策の一環として、中小企業融資制度預託金などが増加したことが主な要因である。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38,183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円となっており、類似団体平均を上回っているのは、公共施設の老朽化に伴う更新に備えて、令和３年度決算剰余金を公共施設整備基金などに積み立てを行ったことなどが主な要因である。　</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54,276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円となっており、類似団体平均を上回っているのは、新型コロナウイルス感染症の影響に対する支援策として、下水道使用料基本料金補助等を実施したことなどからが主な要因である。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102,809
101,701
26.89
42,463,610
41,007,295
1,434,576
20,370,484
18,692,690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132624</xdr:rowOff>
    </xdr:from>
    <xdr:to>
      <xdr:col>24</xdr:col>
      <xdr:colOff>63500</xdr:colOff>
      <xdr:row>35</xdr:row>
      <xdr:rowOff>168547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1333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64044</xdr:rowOff>
    </xdr:from>
    <xdr:to>
      <xdr:col>19</xdr:col>
      <xdr:colOff>177800</xdr:colOff>
      <xdr:row>35</xdr:row>
      <xdr:rowOff>168547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06479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108131</xdr:rowOff>
    </xdr:from>
    <xdr:to>
      <xdr:col>15</xdr:col>
      <xdr:colOff>50800</xdr:colOff>
      <xdr:row>35</xdr:row>
      <xdr:rowOff>64044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93743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108131</xdr:rowOff>
    </xdr:from>
    <xdr:to>
      <xdr:col>10</xdr:col>
      <xdr:colOff>114300</xdr:colOff>
      <xdr:row>35</xdr:row>
      <xdr:rowOff>13970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937431"/>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2903</xdr:rowOff>
    </xdr:from>
    <xdr:to>
      <xdr:col>10</xdr:col>
      <xdr:colOff>165100</xdr:colOff>
      <xdr:row>30</xdr:row>
      <xdr:rowOff>104503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1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121030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49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111216</xdr:rowOff>
    </xdr:from>
    <xdr:to>
      <xdr:col>6</xdr:col>
      <xdr:colOff>38100</xdr:colOff>
      <xdr:row>30</xdr:row>
      <xdr:rowOff>41366</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08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57893</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48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60251</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0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117747</xdr:rowOff>
    </xdr:from>
    <xdr:to>
      <xdr:col>20</xdr:col>
      <xdr:colOff>38100</xdr:colOff>
      <xdr:row>36</xdr:row>
      <xdr:rowOff>47897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1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39024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13244</xdr:rowOff>
    </xdr:from>
    <xdr:to>
      <xdr:col>15</xdr:col>
      <xdr:colOff>101600</xdr:colOff>
      <xdr:row>35</xdr:row>
      <xdr:rowOff>114844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105971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1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57331</xdr:rowOff>
    </xdr:from>
    <xdr:to>
      <xdr:col>10</xdr:col>
      <xdr:colOff>165100</xdr:colOff>
      <xdr:row>34</xdr:row>
      <xdr:rowOff>158931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8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150058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9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134620</xdr:rowOff>
    </xdr:from>
    <xdr:to>
      <xdr:col>6</xdr:col>
      <xdr:colOff>38100</xdr:colOff>
      <xdr:row>35</xdr:row>
      <xdr:rowOff>64770</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55897</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68496</xdr:rowOff>
    </xdr:from>
    <xdr:to>
      <xdr:col>24</xdr:col>
      <xdr:colOff>63500</xdr:colOff>
      <xdr:row>56</xdr:row>
      <xdr:rowOff>166108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669696"/>
          <a:ext cx="8382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99850</xdr:rowOff>
    </xdr:from>
    <xdr:to>
      <xdr:col>19</xdr:col>
      <xdr:colOff>177800</xdr:colOff>
      <xdr:row>56</xdr:row>
      <xdr:rowOff>166108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358150"/>
          <a:ext cx="889000" cy="40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99850</xdr:rowOff>
    </xdr:from>
    <xdr:to>
      <xdr:col>15</xdr:col>
      <xdr:colOff>50800</xdr:colOff>
      <xdr:row>57</xdr:row>
      <xdr:rowOff>25921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358150"/>
          <a:ext cx="889000" cy="4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25921</xdr:rowOff>
    </xdr:from>
    <xdr:to>
      <xdr:col>10</xdr:col>
      <xdr:colOff>114300</xdr:colOff>
      <xdr:row>57</xdr:row>
      <xdr:rowOff>49974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798571"/>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27960</xdr:rowOff>
    </xdr:from>
    <xdr:to>
      <xdr:col>10</xdr:col>
      <xdr:colOff>165100</xdr:colOff>
      <xdr:row>57</xdr:row>
      <xdr:rowOff>129560</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120687</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46682</xdr:rowOff>
    </xdr:from>
    <xdr:to>
      <xdr:col>6</xdr:col>
      <xdr:colOff>38100</xdr:colOff>
      <xdr:row>57</xdr:row>
      <xdr:rowOff>148282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139409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17696</xdr:rowOff>
    </xdr:from>
    <xdr:to>
      <xdr:col>24</xdr:col>
      <xdr:colOff>114300</xdr:colOff>
      <xdr:row>56</xdr:row>
      <xdr:rowOff>119296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6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40573</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4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115308</xdr:rowOff>
    </xdr:from>
    <xdr:to>
      <xdr:col>20</xdr:col>
      <xdr:colOff>38100</xdr:colOff>
      <xdr:row>57</xdr:row>
      <xdr:rowOff>45458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61985</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4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49050</xdr:rowOff>
    </xdr:from>
    <xdr:to>
      <xdr:col>15</xdr:col>
      <xdr:colOff>101600</xdr:colOff>
      <xdr:row>54</xdr:row>
      <xdr:rowOff>150650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3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167177</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08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146571</xdr:rowOff>
    </xdr:from>
    <xdr:to>
      <xdr:col>10</xdr:col>
      <xdr:colOff>165100</xdr:colOff>
      <xdr:row>57</xdr:row>
      <xdr:rowOff>76721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7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5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170624</xdr:rowOff>
    </xdr:from>
    <xdr:to>
      <xdr:col>6</xdr:col>
      <xdr:colOff>38100</xdr:colOff>
      <xdr:row>57</xdr:row>
      <xdr:rowOff>100774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7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117301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5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39863</xdr:rowOff>
    </xdr:from>
    <xdr:to>
      <xdr:col>24</xdr:col>
      <xdr:colOff>63500</xdr:colOff>
      <xdr:row>76</xdr:row>
      <xdr:rowOff>34803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2898613"/>
          <a:ext cx="838200" cy="1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39863</xdr:rowOff>
    </xdr:from>
    <xdr:to>
      <xdr:col>19</xdr:col>
      <xdr:colOff>177800</xdr:colOff>
      <xdr:row>76</xdr:row>
      <xdr:rowOff>104899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898613"/>
          <a:ext cx="889000" cy="2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104899</xdr:rowOff>
    </xdr:from>
    <xdr:to>
      <xdr:col>15</xdr:col>
      <xdr:colOff>50800</xdr:colOff>
      <xdr:row>77</xdr:row>
      <xdr:rowOff>14153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35099"/>
          <a:ext cx="889000" cy="8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14153</xdr:rowOff>
    </xdr:from>
    <xdr:to>
      <xdr:col>10</xdr:col>
      <xdr:colOff>114300</xdr:colOff>
      <xdr:row>77</xdr:row>
      <xdr:rowOff>83525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215803"/>
          <a:ext cx="889000" cy="6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155453</xdr:rowOff>
    </xdr:from>
    <xdr:to>
      <xdr:col>24</xdr:col>
      <xdr:colOff>114300</xdr:colOff>
      <xdr:row>76</xdr:row>
      <xdr:rowOff>85603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133880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9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160513</xdr:rowOff>
    </xdr:from>
    <xdr:to>
      <xdr:col>20</xdr:col>
      <xdr:colOff>38100</xdr:colOff>
      <xdr:row>75</xdr:row>
      <xdr:rowOff>90663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8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81790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9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54099</xdr:rowOff>
    </xdr:from>
    <xdr:to>
      <xdr:col>15</xdr:col>
      <xdr:colOff>101600</xdr:colOff>
      <xdr:row>76</xdr:row>
      <xdr:rowOff>155699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146826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7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134803</xdr:rowOff>
    </xdr:from>
    <xdr:to>
      <xdr:col>10</xdr:col>
      <xdr:colOff>165100</xdr:colOff>
      <xdr:row>77</xdr:row>
      <xdr:rowOff>64953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56080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25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32725</xdr:rowOff>
    </xdr:from>
    <xdr:to>
      <xdr:col>6</xdr:col>
      <xdr:colOff>38100</xdr:colOff>
      <xdr:row>77</xdr:row>
      <xdr:rowOff>134325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125452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2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127470</xdr:rowOff>
    </xdr:from>
    <xdr:to>
      <xdr:col>24</xdr:col>
      <xdr:colOff>63500</xdr:colOff>
      <xdr:row>97</xdr:row>
      <xdr:rowOff>28691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586670"/>
          <a:ext cx="838200" cy="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28691</xdr:rowOff>
    </xdr:from>
    <xdr:to>
      <xdr:col>19</xdr:col>
      <xdr:colOff>177800</xdr:colOff>
      <xdr:row>98</xdr:row>
      <xdr:rowOff>10198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659341"/>
          <a:ext cx="889000" cy="15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10198</xdr:rowOff>
    </xdr:from>
    <xdr:to>
      <xdr:col>15</xdr:col>
      <xdr:colOff>50800</xdr:colOff>
      <xdr:row>98</xdr:row>
      <xdr:rowOff>46408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812298"/>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46408</xdr:rowOff>
    </xdr:from>
    <xdr:to>
      <xdr:col>10</xdr:col>
      <xdr:colOff>114300</xdr:colOff>
      <xdr:row>98</xdr:row>
      <xdr:rowOff>85088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848508"/>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147650</xdr:rowOff>
    </xdr:from>
    <xdr:to>
      <xdr:col>10</xdr:col>
      <xdr:colOff>165100</xdr:colOff>
      <xdr:row>97</xdr:row>
      <xdr:rowOff>77800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94327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xdr:rowOff>
    </xdr:from>
    <xdr:to>
      <xdr:col>6</xdr:col>
      <xdr:colOff>38100</xdr:colOff>
      <xdr:row>97</xdr:row>
      <xdr:rowOff>103037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3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119564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4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76670</xdr:rowOff>
    </xdr:from>
    <xdr:to>
      <xdr:col>24</xdr:col>
      <xdr:colOff>114300</xdr:colOff>
      <xdr:row>97</xdr:row>
      <xdr:rowOff>6820</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55097</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5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149341</xdr:rowOff>
    </xdr:from>
    <xdr:to>
      <xdr:col>20</xdr:col>
      <xdr:colOff>38100</xdr:colOff>
      <xdr:row>97</xdr:row>
      <xdr:rowOff>79491</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6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70618</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7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130848</xdr:rowOff>
    </xdr:from>
    <xdr:to>
      <xdr:col>15</xdr:col>
      <xdr:colOff>101600</xdr:colOff>
      <xdr:row>98</xdr:row>
      <xdr:rowOff>60998</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52125</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167058</xdr:rowOff>
    </xdr:from>
    <xdr:to>
      <xdr:col>10</xdr:col>
      <xdr:colOff>165100</xdr:colOff>
      <xdr:row>98</xdr:row>
      <xdr:rowOff>97208</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88335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8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34288</xdr:rowOff>
    </xdr:from>
    <xdr:to>
      <xdr:col>6</xdr:col>
      <xdr:colOff>38100</xdr:colOff>
      <xdr:row>98</xdr:row>
      <xdr:rowOff>135888</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127015</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9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91313</xdr:rowOff>
    </xdr:from>
    <xdr:to>
      <xdr:col>55</xdr:col>
      <xdr:colOff>0</xdr:colOff>
      <xdr:row>38</xdr:row>
      <xdr:rowOff>103505</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606413"/>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98933</xdr:rowOff>
    </xdr:from>
    <xdr:to>
      <xdr:col>50</xdr:col>
      <xdr:colOff>114300</xdr:colOff>
      <xdr:row>38</xdr:row>
      <xdr:rowOff>103505</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6140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98933</xdr:rowOff>
    </xdr:from>
    <xdr:to>
      <xdr:col>45</xdr:col>
      <xdr:colOff>177800</xdr:colOff>
      <xdr:row>38</xdr:row>
      <xdr:rowOff>114173</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61403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113792</xdr:rowOff>
    </xdr:from>
    <xdr:to>
      <xdr:col>41</xdr:col>
      <xdr:colOff>50800</xdr:colOff>
      <xdr:row>38</xdr:row>
      <xdr:rowOff>114173</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6288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40513</xdr:rowOff>
    </xdr:from>
    <xdr:to>
      <xdr:col>55</xdr:col>
      <xdr:colOff>50800</xdr:colOff>
      <xdr:row>38</xdr:row>
      <xdr:rowOff>142113</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126890</xdr:rowOff>
    </xdr:from>
    <xdr:ext cx="378565"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4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52705</xdr:rowOff>
    </xdr:from>
    <xdr:to>
      <xdr:col>50</xdr:col>
      <xdr:colOff>165100</xdr:colOff>
      <xdr:row>38</xdr:row>
      <xdr:rowOff>154305</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145432</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50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48133</xdr:rowOff>
    </xdr:from>
    <xdr:to>
      <xdr:col>46</xdr:col>
      <xdr:colOff>38100</xdr:colOff>
      <xdr:row>38</xdr:row>
      <xdr:rowOff>149733</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140860</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61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63373</xdr:rowOff>
    </xdr:from>
    <xdr:to>
      <xdr:col>41</xdr:col>
      <xdr:colOff>101600</xdr:colOff>
      <xdr:row>38</xdr:row>
      <xdr:rowOff>164973</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156100</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2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62992</xdr:rowOff>
    </xdr:from>
    <xdr:to>
      <xdr:col>36</xdr:col>
      <xdr:colOff>165100</xdr:colOff>
      <xdr:row>38</xdr:row>
      <xdr:rowOff>164592</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155719</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3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83373</xdr:rowOff>
    </xdr:from>
    <xdr:to>
      <xdr:col>55</xdr:col>
      <xdr:colOff>0</xdr:colOff>
      <xdr:row>58</xdr:row>
      <xdr:rowOff>87716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9639300" y="10027473"/>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83373</xdr:rowOff>
    </xdr:from>
    <xdr:to>
      <xdr:col>50</xdr:col>
      <xdr:colOff>114300</xdr:colOff>
      <xdr:row>58</xdr:row>
      <xdr:rowOff>103856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10027473"/>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98278</xdr:rowOff>
    </xdr:from>
    <xdr:to>
      <xdr:col>45</xdr:col>
      <xdr:colOff>177800</xdr:colOff>
      <xdr:row>58</xdr:row>
      <xdr:rowOff>103856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7861300" y="10042378"/>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98278</xdr:rowOff>
    </xdr:from>
    <xdr:to>
      <xdr:col>41</xdr:col>
      <xdr:colOff>50800</xdr:colOff>
      <xdr:row>58</xdr:row>
      <xdr:rowOff>106462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6972300" y="10042378"/>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153868</xdr:rowOff>
    </xdr:from>
    <xdr:to>
      <xdr:col>41</xdr:col>
      <xdr:colOff>101600</xdr:colOff>
      <xdr:row>57</xdr:row>
      <xdr:rowOff>84018</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975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100545</xdr:rowOff>
    </xdr:from>
    <xdr:ext cx="469744"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626428" y="95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160863</xdr:rowOff>
    </xdr:from>
    <xdr:to>
      <xdr:col>36</xdr:col>
      <xdr:colOff>165100</xdr:colOff>
      <xdr:row>57</xdr:row>
      <xdr:rowOff>91013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976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107540</xdr:rowOff>
    </xdr:from>
    <xdr:ext cx="469744"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37428" y="95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36916</xdr:rowOff>
    </xdr:from>
    <xdr:to>
      <xdr:col>55</xdr:col>
      <xdr:colOff>50800</xdr:colOff>
      <xdr:row>58</xdr:row>
      <xdr:rowOff>138516</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99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123293</xdr:rowOff>
    </xdr:from>
    <xdr:ext cx="469744"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89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32573</xdr:rowOff>
    </xdr:from>
    <xdr:to>
      <xdr:col>50</xdr:col>
      <xdr:colOff>165100</xdr:colOff>
      <xdr:row>58</xdr:row>
      <xdr:rowOff>134173</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99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125300</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04428" y="10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53056</xdr:rowOff>
    </xdr:from>
    <xdr:to>
      <xdr:col>46</xdr:col>
      <xdr:colOff>38100</xdr:colOff>
      <xdr:row>58</xdr:row>
      <xdr:rowOff>154656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99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145783</xdr:rowOff>
    </xdr:from>
    <xdr:ext cx="378565"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561017" y="10089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47478</xdr:rowOff>
    </xdr:from>
    <xdr:to>
      <xdr:col>41</xdr:col>
      <xdr:colOff>101600</xdr:colOff>
      <xdr:row>58</xdr:row>
      <xdr:rowOff>149078</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99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140205</xdr:rowOff>
    </xdr:from>
    <xdr:ext cx="378565"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2017" y="1008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55662</xdr:rowOff>
    </xdr:from>
    <xdr:to>
      <xdr:col>36</xdr:col>
      <xdr:colOff>165100</xdr:colOff>
      <xdr:row>58</xdr:row>
      <xdr:rowOff>157262</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148389</xdr:rowOff>
    </xdr:from>
    <xdr:ext cx="378565"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3017" y="1009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xmlns=""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xmlns=""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xmlns=""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141610</xdr:rowOff>
    </xdr:from>
    <xdr:to>
      <xdr:col>55</xdr:col>
      <xdr:colOff>0</xdr:colOff>
      <xdr:row>78</xdr:row>
      <xdr:rowOff>144549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9639300" y="13514710"/>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xmlns=""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100626</xdr:rowOff>
    </xdr:from>
    <xdr:to>
      <xdr:col>50</xdr:col>
      <xdr:colOff>114300</xdr:colOff>
      <xdr:row>78</xdr:row>
      <xdr:rowOff>144549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8750300" y="13473726"/>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100626</xdr:rowOff>
    </xdr:from>
    <xdr:to>
      <xdr:col>45</xdr:col>
      <xdr:colOff>177800</xdr:colOff>
      <xdr:row>78</xdr:row>
      <xdr:rowOff>164046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7861300" y="13473726"/>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164046</xdr:rowOff>
    </xdr:from>
    <xdr:to>
      <xdr:col>41</xdr:col>
      <xdr:colOff>50800</xdr:colOff>
      <xdr:row>79</xdr:row>
      <xdr:rowOff>16844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6972300" y="13537146"/>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104739</xdr:rowOff>
    </xdr:from>
    <xdr:to>
      <xdr:col>41</xdr:col>
      <xdr:colOff>101600</xdr:colOff>
      <xdr:row>79</xdr:row>
      <xdr:rowOff>34889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7810500" y="134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51416</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7626428" y="132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118863</xdr:rowOff>
    </xdr:from>
    <xdr:to>
      <xdr:col>36</xdr:col>
      <xdr:colOff>165100</xdr:colOff>
      <xdr:row>79</xdr:row>
      <xdr:rowOff>49013</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6921500" y="1349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65540</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37428" y="132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90810</xdr:rowOff>
    </xdr:from>
    <xdr:to>
      <xdr:col>55</xdr:col>
      <xdr:colOff>50800</xdr:colOff>
      <xdr:row>79</xdr:row>
      <xdr:rowOff>20960</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10426700" y="134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5737</xdr:rowOff>
    </xdr:from>
    <xdr:ext cx="469744" cy="259045"/>
    <xdr:sp macro="" textlink="">
      <xdr:nvSpPr>
        <xdr:cNvPr id="423" name="商工費該当値テキスト">
          <a:extLst>
            <a:ext uri="{FF2B5EF4-FFF2-40B4-BE49-F238E27FC236}">
              <a16:creationId xmlns:a16="http://schemas.microsoft.com/office/drawing/2014/main" xmlns="" id="{00000000-0008-0000-0700-0000A7010000}"/>
            </a:ext>
          </a:extLst>
        </xdr:cNvPr>
        <xdr:cNvSpPr txBox="1"/>
      </xdr:nvSpPr>
      <xdr:spPr>
        <a:xfrm>
          <a:off x="10528300" y="133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93749</xdr:rowOff>
    </xdr:from>
    <xdr:to>
      <xdr:col>50</xdr:col>
      <xdr:colOff>165100</xdr:colOff>
      <xdr:row>79</xdr:row>
      <xdr:rowOff>23899</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9588500" y="134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15026</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04428" y="135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49826</xdr:rowOff>
    </xdr:from>
    <xdr:to>
      <xdr:col>46</xdr:col>
      <xdr:colOff>38100</xdr:colOff>
      <xdr:row>78</xdr:row>
      <xdr:rowOff>151426</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8699500" y="13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142553</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483111" y="135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113246</xdr:rowOff>
    </xdr:from>
    <xdr:to>
      <xdr:col>41</xdr:col>
      <xdr:colOff>101600</xdr:colOff>
      <xdr:row>79</xdr:row>
      <xdr:rowOff>43396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7810500" y="134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34523</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57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137494</xdr:rowOff>
    </xdr:from>
    <xdr:to>
      <xdr:col>36</xdr:col>
      <xdr:colOff>165100</xdr:colOff>
      <xdr:row>79</xdr:row>
      <xdr:rowOff>67644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6921500" y="135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58771</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60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10165</xdr:rowOff>
    </xdr:from>
    <xdr:to>
      <xdr:col>55</xdr:col>
      <xdr:colOff>0</xdr:colOff>
      <xdr:row>99</xdr:row>
      <xdr:rowOff>22820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983715"/>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102961</xdr:rowOff>
    </xdr:from>
    <xdr:to>
      <xdr:col>50</xdr:col>
      <xdr:colOff>114300</xdr:colOff>
      <xdr:row>99</xdr:row>
      <xdr:rowOff>10165</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905061"/>
          <a:ext cx="889000" cy="7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102961</xdr:rowOff>
    </xdr:from>
    <xdr:to>
      <xdr:col>45</xdr:col>
      <xdr:colOff>177800</xdr:colOff>
      <xdr:row>98</xdr:row>
      <xdr:rowOff>127274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905061"/>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119256</xdr:rowOff>
    </xdr:from>
    <xdr:to>
      <xdr:col>41</xdr:col>
      <xdr:colOff>50800</xdr:colOff>
      <xdr:row>98</xdr:row>
      <xdr:rowOff>127274</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6749906"/>
          <a:ext cx="889000" cy="17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143470</xdr:rowOff>
    </xdr:from>
    <xdr:to>
      <xdr:col>55</xdr:col>
      <xdr:colOff>50800</xdr:colOff>
      <xdr:row>99</xdr:row>
      <xdr:rowOff>73620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9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58397</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8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130815</xdr:rowOff>
    </xdr:from>
    <xdr:to>
      <xdr:col>50</xdr:col>
      <xdr:colOff>165100</xdr:colOff>
      <xdr:row>99</xdr:row>
      <xdr:rowOff>60965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9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52092</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70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52161</xdr:rowOff>
    </xdr:from>
    <xdr:to>
      <xdr:col>46</xdr:col>
      <xdr:colOff>38100</xdr:colOff>
      <xdr:row>98</xdr:row>
      <xdr:rowOff>153761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8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144888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9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76474</xdr:rowOff>
    </xdr:from>
    <xdr:to>
      <xdr:col>41</xdr:col>
      <xdr:colOff>101600</xdr:colOff>
      <xdr:row>99</xdr:row>
      <xdr:rowOff>6624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8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169201</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9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68456</xdr:rowOff>
    </xdr:from>
    <xdr:to>
      <xdr:col>36</xdr:col>
      <xdr:colOff>165100</xdr:colOff>
      <xdr:row>97</xdr:row>
      <xdr:rowOff>170056</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6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15133</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4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2635</xdr:rowOff>
    </xdr:from>
    <xdr:to>
      <xdr:col>85</xdr:col>
      <xdr:colOff>127000</xdr:colOff>
      <xdr:row>37</xdr:row>
      <xdr:rowOff>23114</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5481300" y="6346285"/>
          <a:ext cx="8382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137223</xdr:rowOff>
    </xdr:from>
    <xdr:to>
      <xdr:col>81</xdr:col>
      <xdr:colOff>50800</xdr:colOff>
      <xdr:row>37</xdr:row>
      <xdr:rowOff>2635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4592300" y="6137973"/>
          <a:ext cx="889000" cy="20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137223</xdr:rowOff>
    </xdr:from>
    <xdr:to>
      <xdr:col>76</xdr:col>
      <xdr:colOff>114300</xdr:colOff>
      <xdr:row>36</xdr:row>
      <xdr:rowOff>129413</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6137973"/>
          <a:ext cx="889000" cy="16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129413</xdr:rowOff>
    </xdr:from>
    <xdr:to>
      <xdr:col>71</xdr:col>
      <xdr:colOff>177800</xdr:colOff>
      <xdr:row>37</xdr:row>
      <xdr:rowOff>27496</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2814300" y="6301613"/>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97568</xdr:rowOff>
    </xdr:from>
    <xdr:to>
      <xdr:col>72</xdr:col>
      <xdr:colOff>38100</xdr:colOff>
      <xdr:row>35</xdr:row>
      <xdr:rowOff>27718</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592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44245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570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152717</xdr:rowOff>
    </xdr:from>
    <xdr:to>
      <xdr:col>67</xdr:col>
      <xdr:colOff>101600</xdr:colOff>
      <xdr:row>35</xdr:row>
      <xdr:rowOff>82867</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598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99394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575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143764</xdr:rowOff>
    </xdr:from>
    <xdr:to>
      <xdr:col>85</xdr:col>
      <xdr:colOff>177800</xdr:colOff>
      <xdr:row>37</xdr:row>
      <xdr:rowOff>73914</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122191</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2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123285</xdr:rowOff>
    </xdr:from>
    <xdr:to>
      <xdr:col>81</xdr:col>
      <xdr:colOff>101600</xdr:colOff>
      <xdr:row>37</xdr:row>
      <xdr:rowOff>53435</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2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44562</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3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86423</xdr:rowOff>
    </xdr:from>
    <xdr:to>
      <xdr:col>76</xdr:col>
      <xdr:colOff>165100</xdr:colOff>
      <xdr:row>36</xdr:row>
      <xdr:rowOff>16573</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7700</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61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78613</xdr:rowOff>
    </xdr:from>
    <xdr:to>
      <xdr:col>72</xdr:col>
      <xdr:colOff>38100</xdr:colOff>
      <xdr:row>37</xdr:row>
      <xdr:rowOff>8763</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171340</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3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148146</xdr:rowOff>
    </xdr:from>
    <xdr:to>
      <xdr:col>67</xdr:col>
      <xdr:colOff>101600</xdr:colOff>
      <xdr:row>37</xdr:row>
      <xdr:rowOff>78296</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3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69423</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41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150284</xdr:rowOff>
    </xdr:from>
    <xdr:to>
      <xdr:col>85</xdr:col>
      <xdr:colOff>127000</xdr:colOff>
      <xdr:row>57</xdr:row>
      <xdr:rowOff>152593</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5481300" y="9922934"/>
          <a:ext cx="8382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155885</xdr:rowOff>
    </xdr:from>
    <xdr:to>
      <xdr:col>81</xdr:col>
      <xdr:colOff>50800</xdr:colOff>
      <xdr:row>57</xdr:row>
      <xdr:rowOff>150284</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4592300" y="9585635"/>
          <a:ext cx="889000" cy="3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155885</xdr:rowOff>
    </xdr:from>
    <xdr:to>
      <xdr:col>76</xdr:col>
      <xdr:colOff>114300</xdr:colOff>
      <xdr:row>57</xdr:row>
      <xdr:rowOff>57152</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9585635"/>
          <a:ext cx="889000" cy="2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9535</xdr:rowOff>
    </xdr:from>
    <xdr:to>
      <xdr:col>71</xdr:col>
      <xdr:colOff>177800</xdr:colOff>
      <xdr:row>57</xdr:row>
      <xdr:rowOff>57152</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2814300" y="9610735"/>
          <a:ext cx="889000" cy="2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167241</xdr:rowOff>
    </xdr:from>
    <xdr:to>
      <xdr:col>72</xdr:col>
      <xdr:colOff>38100</xdr:colOff>
      <xdr:row>55</xdr:row>
      <xdr:rowOff>97391</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42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113918</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2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65263</xdr:rowOff>
    </xdr:from>
    <xdr:to>
      <xdr:col>67</xdr:col>
      <xdr:colOff>101600</xdr:colOff>
      <xdr:row>55</xdr:row>
      <xdr:rowOff>166863</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11940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2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101793</xdr:rowOff>
    </xdr:from>
    <xdr:to>
      <xdr:col>85</xdr:col>
      <xdr:colOff>177800</xdr:colOff>
      <xdr:row>58</xdr:row>
      <xdr:rowOff>31943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8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16720</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78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99484</xdr:rowOff>
    </xdr:from>
    <xdr:to>
      <xdr:col>81</xdr:col>
      <xdr:colOff>101600</xdr:colOff>
      <xdr:row>58</xdr:row>
      <xdr:rowOff>29634</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8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20761</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9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105085</xdr:rowOff>
    </xdr:from>
    <xdr:to>
      <xdr:col>76</xdr:col>
      <xdr:colOff>165100</xdr:colOff>
      <xdr:row>56</xdr:row>
      <xdr:rowOff>35235</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5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26362</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96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6352</xdr:rowOff>
    </xdr:from>
    <xdr:to>
      <xdr:col>72</xdr:col>
      <xdr:colOff>38100</xdr:colOff>
      <xdr:row>57</xdr:row>
      <xdr:rowOff>107952</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7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99079</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8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130185</xdr:rowOff>
    </xdr:from>
    <xdr:to>
      <xdr:col>67</xdr:col>
      <xdr:colOff>101600</xdr:colOff>
      <xdr:row>56</xdr:row>
      <xdr:rowOff>60335</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5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51462</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96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xmlns=""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xmlns=""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xmlns=""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18414</xdr:rowOff>
    </xdr:from>
    <xdr:to>
      <xdr:col>85</xdr:col>
      <xdr:colOff>127000</xdr:colOff>
      <xdr:row>79</xdr:row>
      <xdr:rowOff>39878</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5481300" y="13562964"/>
          <a:ext cx="838200" cy="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xmlns=""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18414</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4592300" y="13562964"/>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128524</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3703300" y="13501624"/>
          <a:ext cx="88900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64388</xdr:rowOff>
    </xdr:from>
    <xdr:to>
      <xdr:col>71</xdr:col>
      <xdr:colOff>177800</xdr:colOff>
      <xdr:row>78</xdr:row>
      <xdr:rowOff>128524</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2814300" y="13437488"/>
          <a:ext cx="889000"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888</xdr:rowOff>
    </xdr:from>
    <xdr:to>
      <xdr:col>72</xdr:col>
      <xdr:colOff>38100</xdr:colOff>
      <xdr:row>78</xdr:row>
      <xdr:rowOff>102488</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3652500" y="133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119015</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468428" y="13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125222</xdr:rowOff>
    </xdr:from>
    <xdr:to>
      <xdr:col>67</xdr:col>
      <xdr:colOff>101600</xdr:colOff>
      <xdr:row>78</xdr:row>
      <xdr:rowOff>55372</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2763500" y="1332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71899</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579428"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160528</xdr:rowOff>
    </xdr:from>
    <xdr:to>
      <xdr:col>85</xdr:col>
      <xdr:colOff>177800</xdr:colOff>
      <xdr:row>79</xdr:row>
      <xdr:rowOff>90678</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62687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75455</xdr:rowOff>
    </xdr:from>
    <xdr:ext cx="313932" cy="259045"/>
    <xdr:sp macro="" textlink="">
      <xdr:nvSpPr>
        <xdr:cNvPr id="658" name="災害復旧費該当値テキスト">
          <a:extLst>
            <a:ext uri="{FF2B5EF4-FFF2-40B4-BE49-F238E27FC236}">
              <a16:creationId xmlns:a16="http://schemas.microsoft.com/office/drawing/2014/main" xmlns="" id="{00000000-0008-0000-0700-000092020000}"/>
            </a:ext>
          </a:extLst>
        </xdr:cNvPr>
        <xdr:cNvSpPr txBox="1"/>
      </xdr:nvSpPr>
      <xdr:spPr>
        <a:xfrm>
          <a:off x="16370300" y="13448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139064</xdr:rowOff>
    </xdr:from>
    <xdr:to>
      <xdr:col>81</xdr:col>
      <xdr:colOff>101600</xdr:colOff>
      <xdr:row>79</xdr:row>
      <xdr:rowOff>69214</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54305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60341</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92017" y="1360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77724</xdr:rowOff>
    </xdr:from>
    <xdr:to>
      <xdr:col>72</xdr:col>
      <xdr:colOff>38100</xdr:colOff>
      <xdr:row>79</xdr:row>
      <xdr:rowOff>7874</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3652500" y="134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170451</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14017" y="1354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13588</xdr:rowOff>
    </xdr:from>
    <xdr:to>
      <xdr:col>67</xdr:col>
      <xdr:colOff>101600</xdr:colOff>
      <xdr:row>78</xdr:row>
      <xdr:rowOff>115188</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2763500" y="133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106315</xdr:rowOff>
    </xdr:from>
    <xdr:ext cx="469744"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579428" y="134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xmlns=""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xmlns=""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xmlns=""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62395</xdr:rowOff>
    </xdr:from>
    <xdr:to>
      <xdr:col>85</xdr:col>
      <xdr:colOff>127000</xdr:colOff>
      <xdr:row>95</xdr:row>
      <xdr:rowOff>162655</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5481300" y="16178695"/>
          <a:ext cx="838200" cy="2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xmlns=""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62395</xdr:rowOff>
    </xdr:from>
    <xdr:to>
      <xdr:col>81</xdr:col>
      <xdr:colOff>50800</xdr:colOff>
      <xdr:row>95</xdr:row>
      <xdr:rowOff>167951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4592300" y="16178695"/>
          <a:ext cx="889000" cy="2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131260</xdr:rowOff>
    </xdr:from>
    <xdr:to>
      <xdr:col>76</xdr:col>
      <xdr:colOff>114300</xdr:colOff>
      <xdr:row>95</xdr:row>
      <xdr:rowOff>167951</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3703300" y="16419010"/>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129032</xdr:rowOff>
    </xdr:from>
    <xdr:to>
      <xdr:col>71</xdr:col>
      <xdr:colOff>177800</xdr:colOff>
      <xdr:row>95</xdr:row>
      <xdr:rowOff>131260</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2814300" y="16416782"/>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5708</xdr:rowOff>
    </xdr:from>
    <xdr:to>
      <xdr:col>72</xdr:col>
      <xdr:colOff>38100</xdr:colOff>
      <xdr:row>95</xdr:row>
      <xdr:rowOff>107308</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3652500" y="162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123835</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0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14091</xdr:rowOff>
    </xdr:from>
    <xdr:to>
      <xdr:col>67</xdr:col>
      <xdr:colOff>101600</xdr:colOff>
      <xdr:row>95</xdr:row>
      <xdr:rowOff>115691</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2763500" y="1630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132218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111855</xdr:rowOff>
    </xdr:from>
    <xdr:to>
      <xdr:col>85</xdr:col>
      <xdr:colOff>177800</xdr:colOff>
      <xdr:row>96</xdr:row>
      <xdr:rowOff>42005</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6268700" y="163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90282</xdr:rowOff>
    </xdr:from>
    <xdr:ext cx="534377" cy="259045"/>
    <xdr:sp macro="" textlink="">
      <xdr:nvSpPr>
        <xdr:cNvPr id="715" name="公債費該当値テキスト">
          <a:extLst>
            <a:ext uri="{FF2B5EF4-FFF2-40B4-BE49-F238E27FC236}">
              <a16:creationId xmlns:a16="http://schemas.microsoft.com/office/drawing/2014/main" xmlns="" id="{00000000-0008-0000-0700-0000CB020000}"/>
            </a:ext>
          </a:extLst>
        </xdr:cNvPr>
        <xdr:cNvSpPr txBox="1"/>
      </xdr:nvSpPr>
      <xdr:spPr>
        <a:xfrm>
          <a:off x="16370300" y="1637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11595</xdr:rowOff>
    </xdr:from>
    <xdr:to>
      <xdr:col>81</xdr:col>
      <xdr:colOff>101600</xdr:colOff>
      <xdr:row>94</xdr:row>
      <xdr:rowOff>113195</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5430500" y="161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129722</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14111" y="159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117151</xdr:rowOff>
    </xdr:from>
    <xdr:to>
      <xdr:col>76</xdr:col>
      <xdr:colOff>165100</xdr:colOff>
      <xdr:row>96</xdr:row>
      <xdr:rowOff>47301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4541500" y="164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38428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325111" y="164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80460</xdr:rowOff>
    </xdr:from>
    <xdr:to>
      <xdr:col>72</xdr:col>
      <xdr:colOff>38100</xdr:colOff>
      <xdr:row>96</xdr:row>
      <xdr:rowOff>10610</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3652500" y="163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1737</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3436111" y="1646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78232</xdr:rowOff>
    </xdr:from>
    <xdr:to>
      <xdr:col>67</xdr:col>
      <xdr:colOff>101600</xdr:colOff>
      <xdr:row>96</xdr:row>
      <xdr:rowOff>8382</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2763500" y="1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64439</xdr:rowOff>
    </xdr:from>
    <xdr:to>
      <xdr:col>102</xdr:col>
      <xdr:colOff>165100</xdr:colOff>
      <xdr:row>38</xdr:row>
      <xdr:rowOff>166039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5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11117</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35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49123</xdr:rowOff>
    </xdr:from>
    <xdr:to>
      <xdr:col>98</xdr:col>
      <xdr:colOff>38100</xdr:colOff>
      <xdr:row>38</xdr:row>
      <xdr:rowOff>150723</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167251</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90,574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円となっており、類似団体平均を上回っているのは、ふるさと納税にかかる経費や公民館など公共施設の更新費用が増額となったことが主な要因である。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168,766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円となっており、類似団体平均を下回っているのは、国民健康保険特別会計への繰出金において、税率見直しなどにより法定外繰出しが減少していることなどが主な要因である。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29,795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円となっており、類似団体平均を下回っているのは、繰上償還を実施したことなどにより償還額が減少していることが主な要因である。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財政調整基金は、繰替運用の財源としても活用しており、必要な額を確保しつつ、住民サービスの向上に繋がる事業に充てるなど適正な運用を行っている。</a:t>
          </a:r>
        </a:p>
        <a:p>
          <a:r>
            <a:rPr kumimoji="1" lang="ja-JP" altLang="en-US" sz="1400">
              <a:latin typeface="ＭＳ ゴシック" pitchFamily="49" charset="-128"/>
              <a:ea typeface="ＭＳ ゴシック" pitchFamily="49" charset="-128"/>
            </a:rPr>
            <a:t>　市債償還のピークを過ぎたこと、高利率の市債の繰上償還を積極的に実施し、元利償還金の抑制を図ることなどにより、今後も歳入歳出のバランスに常に留意し、健全な財政運営に努める。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公営企業会計である水道事業会計及び下水道会計については、黒字経営となっている。</a:t>
          </a:r>
        </a:p>
        <a:p>
          <a:r>
            <a:rPr kumimoji="1" lang="ja-JP" altLang="en-US" sz="1400">
              <a:latin typeface="ＭＳ ゴシック" pitchFamily="49" charset="-128"/>
              <a:ea typeface="ＭＳ ゴシック" pitchFamily="49" charset="-128"/>
            </a:rPr>
            <a:t>　一般会計も黒字経営となっている。</a:t>
          </a:r>
        </a:p>
        <a:p>
          <a:r>
            <a:rPr kumimoji="1" lang="ja-JP" altLang="en-US" sz="1400">
              <a:latin typeface="ＭＳ ゴシック" pitchFamily="49" charset="-128"/>
              <a:ea typeface="ＭＳ ゴシック" pitchFamily="49" charset="-128"/>
            </a:rPr>
            <a:t>　税や保険料を主な財源とする国民健康保険特別会計、介護保険特別会計、後期高齢者医療特別会計は、概ね収支のバランスが取れている。</a:t>
          </a:r>
        </a:p>
        <a:p>
          <a:r>
            <a:rPr kumimoji="1" lang="ja-JP" altLang="en-US" sz="1400">
              <a:latin typeface="ＭＳ ゴシック" pitchFamily="49" charset="-128"/>
              <a:ea typeface="ＭＳ ゴシック" pitchFamily="49" charset="-128"/>
            </a:rPr>
            <a:t>　今後も、歳入歳出のバランスに常に留意し、健全な財政運営に努める。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42463610</v>
      </c>
      <c r="BO4" s="449"/>
      <c r="BP4" s="449"/>
      <c r="BQ4" s="449"/>
      <c r="BR4" s="449"/>
      <c r="BS4" s="449"/>
      <c r="BT4" s="449"/>
      <c r="BU4" s="450"/>
      <c r="BV4" s="448">
        <v>43729205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v>
      </c>
      <c r="CU4" s="589"/>
      <c r="CV4" s="589"/>
      <c r="CW4" s="589"/>
      <c r="CX4" s="589"/>
      <c r="CY4" s="589"/>
      <c r="CZ4" s="589"/>
      <c r="DA4" s="590"/>
      <c r="DB4" s="588">
        <v>8.6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41007295</v>
      </c>
      <c r="BO5" s="420"/>
      <c r="BP5" s="420"/>
      <c r="BQ5" s="420"/>
      <c r="BR5" s="420"/>
      <c r="BS5" s="420"/>
      <c r="BT5" s="420"/>
      <c r="BU5" s="421"/>
      <c r="BV5" s="419">
        <v>41947189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86.3</v>
      </c>
      <c r="CU5" s="417"/>
      <c r="CV5" s="417"/>
      <c r="CW5" s="417"/>
      <c r="CX5" s="417"/>
      <c r="CY5" s="417"/>
      <c r="CZ5" s="417"/>
      <c r="DA5" s="418"/>
      <c r="DB5" s="416">
        <v>84.9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1456315</v>
      </c>
      <c r="BO6" s="420"/>
      <c r="BP6" s="420"/>
      <c r="BQ6" s="420"/>
      <c r="BR6" s="420"/>
      <c r="BS6" s="420"/>
      <c r="BT6" s="420"/>
      <c r="BU6" s="421"/>
      <c r="BV6" s="419">
        <v>1782016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88.4</v>
      </c>
      <c r="CU6" s="563"/>
      <c r="CV6" s="563"/>
      <c r="CW6" s="563"/>
      <c r="CX6" s="563"/>
      <c r="CY6" s="563"/>
      <c r="CZ6" s="563"/>
      <c r="DA6" s="564"/>
      <c r="DB6" s="562">
        <v>90.4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21739</v>
      </c>
      <c r="BO7" s="420"/>
      <c r="BP7" s="420"/>
      <c r="BQ7" s="420"/>
      <c r="BR7" s="420"/>
      <c r="BS7" s="420"/>
      <c r="BT7" s="420"/>
      <c r="BU7" s="421"/>
      <c r="BV7" s="419">
        <v>16804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20370484</v>
      </c>
      <c r="CU7" s="420"/>
      <c r="CV7" s="420"/>
      <c r="CW7" s="420"/>
      <c r="CX7" s="420"/>
      <c r="CY7" s="420"/>
      <c r="CZ7" s="420"/>
      <c r="DA7" s="421"/>
      <c r="DB7" s="419">
        <v>20484744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1434576</v>
      </c>
      <c r="BO8" s="420"/>
      <c r="BP8" s="420"/>
      <c r="BQ8" s="420"/>
      <c r="BR8" s="420"/>
      <c r="BS8" s="420"/>
      <c r="BT8" s="420"/>
      <c r="BU8" s="421"/>
      <c r="BV8" s="419">
        <v>1765212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0.8</v>
      </c>
      <c r="CU8" s="523"/>
      <c r="CV8" s="523"/>
      <c r="CW8" s="523"/>
      <c r="CX8" s="523"/>
      <c r="CY8" s="523"/>
      <c r="CZ8" s="523"/>
      <c r="DA8" s="524"/>
      <c r="DB8" s="522">
        <v>0.81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102085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-330636</v>
      </c>
      <c r="BO9" s="420"/>
      <c r="BP9" s="420"/>
      <c r="BQ9" s="420"/>
      <c r="BR9" s="420"/>
      <c r="BS9" s="420"/>
      <c r="BT9" s="420"/>
      <c r="BU9" s="421"/>
      <c r="BV9" s="419">
        <v>776435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11.2</v>
      </c>
      <c r="CU9" s="417"/>
      <c r="CV9" s="417"/>
      <c r="CW9" s="417"/>
      <c r="CX9" s="417"/>
      <c r="CY9" s="417"/>
      <c r="CZ9" s="417"/>
      <c r="DA9" s="418"/>
      <c r="DB9" s="416">
        <v>17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99525</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979772</v>
      </c>
      <c r="BO10" s="420"/>
      <c r="BP10" s="420"/>
      <c r="BQ10" s="420"/>
      <c r="BR10" s="420"/>
      <c r="BS10" s="420"/>
      <c r="BT10" s="420"/>
      <c r="BU10" s="421"/>
      <c r="BV10" s="419">
        <v>135260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199887</v>
      </c>
      <c r="BO11" s="420"/>
      <c r="BP11" s="420"/>
      <c r="BQ11" s="420"/>
      <c r="BR11" s="420"/>
      <c r="BS11" s="420"/>
      <c r="BT11" s="420"/>
      <c r="BU11" s="421"/>
      <c r="BV11" s="419">
        <v>1530193</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102809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103799</v>
      </c>
      <c r="BO12" s="420"/>
      <c r="BP12" s="420"/>
      <c r="BQ12" s="420"/>
      <c r="BR12" s="420"/>
      <c r="BS12" s="420"/>
      <c r="BT12" s="420"/>
      <c r="BU12" s="421"/>
      <c r="BV12" s="419">
        <v>597742</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101701</v>
      </c>
      <c r="S13" s="507"/>
      <c r="T13" s="507"/>
      <c r="U13" s="507"/>
      <c r="V13" s="508"/>
      <c r="W13" s="509" t="s">
        <v>140</v>
      </c>
      <c r="X13" s="405"/>
      <c r="Y13" s="405"/>
      <c r="Z13" s="405"/>
      <c r="AA13" s="405"/>
      <c r="AB13" s="406"/>
      <c r="AC13" s="372">
        <v>121</v>
      </c>
      <c r="AD13" s="373"/>
      <c r="AE13" s="373"/>
      <c r="AF13" s="373"/>
      <c r="AG13" s="374"/>
      <c r="AH13" s="372">
        <v>155</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745224</v>
      </c>
      <c r="BO13" s="420"/>
      <c r="BP13" s="420"/>
      <c r="BQ13" s="420"/>
      <c r="BR13" s="420"/>
      <c r="BS13" s="420"/>
      <c r="BT13" s="420"/>
      <c r="BU13" s="421"/>
      <c r="BV13" s="419">
        <v>1844146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2.9</v>
      </c>
      <c r="CU13" s="417"/>
      <c r="CV13" s="417"/>
      <c r="CW13" s="417"/>
      <c r="CX13" s="417"/>
      <c r="CY13" s="417"/>
      <c r="CZ13" s="417"/>
      <c r="DA13" s="418"/>
      <c r="DB13" s="416">
        <v>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101925</v>
      </c>
      <c r="S14" s="507"/>
      <c r="T14" s="507"/>
      <c r="U14" s="507"/>
      <c r="V14" s="508"/>
      <c r="W14" s="510"/>
      <c r="X14" s="408"/>
      <c r="Y14" s="408"/>
      <c r="Z14" s="408"/>
      <c r="AA14" s="408"/>
      <c r="AB14" s="409"/>
      <c r="AC14" s="499">
        <v>0.3</v>
      </c>
      <c r="AD14" s="500"/>
      <c r="AE14" s="500"/>
      <c r="AF14" s="500"/>
      <c r="AG14" s="501"/>
      <c r="AH14" s="499">
        <v>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101066</v>
      </c>
      <c r="S15" s="507"/>
      <c r="T15" s="507"/>
      <c r="U15" s="507"/>
      <c r="V15" s="508"/>
      <c r="W15" s="509" t="s">
        <v>147</v>
      </c>
      <c r="X15" s="405"/>
      <c r="Y15" s="405"/>
      <c r="Z15" s="405"/>
      <c r="AA15" s="405"/>
      <c r="AB15" s="406"/>
      <c r="AC15" s="372">
        <v>6839</v>
      </c>
      <c r="AD15" s="373"/>
      <c r="AE15" s="373"/>
      <c r="AF15" s="373"/>
      <c r="AG15" s="374"/>
      <c r="AH15" s="372">
        <v>8253</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12848547</v>
      </c>
      <c r="BO15" s="449"/>
      <c r="BP15" s="449"/>
      <c r="BQ15" s="449"/>
      <c r="BR15" s="449"/>
      <c r="BS15" s="449"/>
      <c r="BT15" s="449"/>
      <c r="BU15" s="450"/>
      <c r="BV15" s="448">
        <v>12125979</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17</v>
      </c>
      <c r="AD16" s="500"/>
      <c r="AE16" s="500"/>
      <c r="AF16" s="500"/>
      <c r="AG16" s="501"/>
      <c r="AH16" s="499">
        <v>19.2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16430347</v>
      </c>
      <c r="BO16" s="420"/>
      <c r="BP16" s="420"/>
      <c r="BQ16" s="420"/>
      <c r="BR16" s="420"/>
      <c r="BS16" s="420"/>
      <c r="BT16" s="420"/>
      <c r="BU16" s="421"/>
      <c r="BV16" s="419">
        <v>15546854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33379</v>
      </c>
      <c r="AD17" s="373"/>
      <c r="AE17" s="373"/>
      <c r="AF17" s="373"/>
      <c r="AG17" s="374"/>
      <c r="AH17" s="372">
        <v>34528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16303269</v>
      </c>
      <c r="BO17" s="420"/>
      <c r="BP17" s="420"/>
      <c r="BQ17" s="420"/>
      <c r="BR17" s="420"/>
      <c r="BS17" s="420"/>
      <c r="BT17" s="420"/>
      <c r="BU17" s="421"/>
      <c r="BV17" s="419">
        <v>15352923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26.89</v>
      </c>
      <c r="M18" s="472"/>
      <c r="N18" s="472"/>
      <c r="O18" s="472"/>
      <c r="P18" s="472"/>
      <c r="Q18" s="472"/>
      <c r="R18" s="473"/>
      <c r="S18" s="473"/>
      <c r="T18" s="473"/>
      <c r="U18" s="473"/>
      <c r="V18" s="474"/>
      <c r="W18" s="490"/>
      <c r="X18" s="491"/>
      <c r="Y18" s="491"/>
      <c r="Z18" s="491"/>
      <c r="AA18" s="491"/>
      <c r="AB18" s="515"/>
      <c r="AC18" s="389">
        <v>82.7</v>
      </c>
      <c r="AD18" s="390"/>
      <c r="AE18" s="390"/>
      <c r="AF18" s="390"/>
      <c r="AG18" s="475"/>
      <c r="AH18" s="389">
        <v>80.400000000000006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17909664</v>
      </c>
      <c r="BO18" s="420"/>
      <c r="BP18" s="420"/>
      <c r="BQ18" s="420"/>
      <c r="BR18" s="420"/>
      <c r="BS18" s="420"/>
      <c r="BT18" s="420"/>
      <c r="BU18" s="421"/>
      <c r="BV18" s="419">
        <v>17862995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3796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26333787</v>
      </c>
      <c r="BO19" s="420"/>
      <c r="BP19" s="420"/>
      <c r="BQ19" s="420"/>
      <c r="BR19" s="420"/>
      <c r="BS19" s="420"/>
      <c r="BT19" s="420"/>
      <c r="BU19" s="421"/>
      <c r="BV19" s="419">
        <v>25705585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42781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18692690</v>
      </c>
      <c r="BO22" s="449"/>
      <c r="BP22" s="449"/>
      <c r="BQ22" s="449"/>
      <c r="BR22" s="449"/>
      <c r="BS22" s="449"/>
      <c r="BT22" s="449"/>
      <c r="BU22" s="450"/>
      <c r="BV22" s="448">
        <v>20162336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8482088</v>
      </c>
      <c r="BO23" s="420"/>
      <c r="BP23" s="420"/>
      <c r="BQ23" s="420"/>
      <c r="BR23" s="420"/>
      <c r="BS23" s="420"/>
      <c r="BT23" s="420"/>
      <c r="BU23" s="421"/>
      <c r="BV23" s="419">
        <v>9141951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9260</v>
      </c>
      <c r="R24" s="373"/>
      <c r="S24" s="373"/>
      <c r="T24" s="373"/>
      <c r="U24" s="373"/>
      <c r="V24" s="374"/>
      <c r="W24" s="462"/>
      <c r="X24" s="399"/>
      <c r="Y24" s="400"/>
      <c r="Z24" s="375" t="s">
        <v>172</v>
      </c>
      <c r="AA24" s="376"/>
      <c r="AB24" s="376"/>
      <c r="AC24" s="376"/>
      <c r="AD24" s="376"/>
      <c r="AE24" s="376"/>
      <c r="AF24" s="376"/>
      <c r="AG24" s="377"/>
      <c r="AH24" s="372">
        <v>407</v>
      </c>
      <c r="AI24" s="373"/>
      <c r="AJ24" s="373"/>
      <c r="AK24" s="373"/>
      <c r="AL24" s="374"/>
      <c r="AM24" s="372">
        <v>1271875</v>
      </c>
      <c r="AN24" s="373"/>
      <c r="AO24" s="373"/>
      <c r="AP24" s="373"/>
      <c r="AQ24" s="373"/>
      <c r="AR24" s="374"/>
      <c r="AS24" s="372">
        <v>3125</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10416847</v>
      </c>
      <c r="BO24" s="420"/>
      <c r="BP24" s="420"/>
      <c r="BQ24" s="420"/>
      <c r="BR24" s="420"/>
      <c r="BS24" s="420"/>
      <c r="BT24" s="420"/>
      <c r="BU24" s="421"/>
      <c r="BV24" s="419">
        <v>11219973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7630</v>
      </c>
      <c r="R25" s="373"/>
      <c r="S25" s="373"/>
      <c r="T25" s="373"/>
      <c r="U25" s="373"/>
      <c r="V25" s="374"/>
      <c r="W25" s="462"/>
      <c r="X25" s="399"/>
      <c r="Y25" s="400"/>
      <c r="Z25" s="375" t="s">
        <v>175</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15906424</v>
      </c>
      <c r="BO25" s="449"/>
      <c r="BP25" s="449"/>
      <c r="BQ25" s="449"/>
      <c r="BR25" s="449"/>
      <c r="BS25" s="449"/>
      <c r="BT25" s="449"/>
      <c r="BU25" s="450"/>
      <c r="BV25" s="448">
        <v>11956946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6910</v>
      </c>
      <c r="R26" s="373"/>
      <c r="S26" s="373"/>
      <c r="T26" s="373"/>
      <c r="U26" s="373"/>
      <c r="V26" s="374"/>
      <c r="W26" s="462"/>
      <c r="X26" s="399"/>
      <c r="Y26" s="400"/>
      <c r="Z26" s="375" t="s">
        <v>178</v>
      </c>
      <c r="AA26" s="430"/>
      <c r="AB26" s="430"/>
      <c r="AC26" s="430"/>
      <c r="AD26" s="430"/>
      <c r="AE26" s="430"/>
      <c r="AF26" s="430"/>
      <c r="AG26" s="431"/>
      <c r="AH26" s="372">
        <v>3</v>
      </c>
      <c r="AI26" s="373"/>
      <c r="AJ26" s="373"/>
      <c r="AK26" s="373"/>
      <c r="AL26" s="374"/>
      <c r="AM26" s="372">
        <v>11169</v>
      </c>
      <c r="AN26" s="373"/>
      <c r="AO26" s="373"/>
      <c r="AP26" s="373"/>
      <c r="AQ26" s="373"/>
      <c r="AR26" s="374"/>
      <c r="AS26" s="372">
        <v>3723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5680</v>
      </c>
      <c r="R27" s="373"/>
      <c r="S27" s="373"/>
      <c r="T27" s="373"/>
      <c r="U27" s="373"/>
      <c r="V27" s="374"/>
      <c r="W27" s="462"/>
      <c r="X27" s="399"/>
      <c r="Y27" s="400"/>
      <c r="Z27" s="375" t="s">
        <v>181</v>
      </c>
      <c r="AA27" s="376"/>
      <c r="AB27" s="376"/>
      <c r="AC27" s="376"/>
      <c r="AD27" s="376"/>
      <c r="AE27" s="376"/>
      <c r="AF27" s="376"/>
      <c r="AG27" s="377"/>
      <c r="AH27" s="372">
        <v>2</v>
      </c>
      <c r="AI27" s="373"/>
      <c r="AJ27" s="373"/>
      <c r="AK27" s="373"/>
      <c r="AL27" s="374"/>
      <c r="AM27" s="372" t="s">
        <v>182</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5070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4264698</v>
      </c>
      <c r="BO28" s="449"/>
      <c r="BP28" s="449"/>
      <c r="BQ28" s="449"/>
      <c r="BR28" s="449"/>
      <c r="BS28" s="449"/>
      <c r="BT28" s="449"/>
      <c r="BU28" s="450"/>
      <c r="BV28" s="448">
        <v>3388725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18</v>
      </c>
      <c r="M29" s="373"/>
      <c r="N29" s="373"/>
      <c r="O29" s="373"/>
      <c r="P29" s="374"/>
      <c r="Q29" s="372">
        <v>4620</v>
      </c>
      <c r="R29" s="373"/>
      <c r="S29" s="373"/>
      <c r="T29" s="373"/>
      <c r="U29" s="373"/>
      <c r="V29" s="374"/>
      <c r="W29" s="463"/>
      <c r="X29" s="464"/>
      <c r="Y29" s="465"/>
      <c r="Z29" s="375" t="s">
        <v>188</v>
      </c>
      <c r="AA29" s="376"/>
      <c r="AB29" s="376"/>
      <c r="AC29" s="376"/>
      <c r="AD29" s="376"/>
      <c r="AE29" s="376"/>
      <c r="AF29" s="376"/>
      <c r="AG29" s="377"/>
      <c r="AH29" s="372">
        <v>409</v>
      </c>
      <c r="AI29" s="373"/>
      <c r="AJ29" s="373"/>
      <c r="AK29" s="373"/>
      <c r="AL29" s="374"/>
      <c r="AM29" s="372">
        <v>1280281</v>
      </c>
      <c r="AN29" s="373"/>
      <c r="AO29" s="373"/>
      <c r="AP29" s="373"/>
      <c r="AQ29" s="373"/>
      <c r="AR29" s="374"/>
      <c r="AS29" s="372">
        <v>3130</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t="s">
        <v>138</v>
      </c>
      <c r="BO29" s="420"/>
      <c r="BP29" s="420"/>
      <c r="BQ29" s="420"/>
      <c r="BR29" s="420"/>
      <c r="BS29" s="420"/>
      <c r="BT29" s="420"/>
      <c r="BU29" s="421"/>
      <c r="BV29" s="419" t="s">
        <v>138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101.4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10563219</v>
      </c>
      <c r="BO30" s="454"/>
      <c r="BP30" s="454"/>
      <c r="BQ30" s="454"/>
      <c r="BR30" s="454"/>
      <c r="BS30" s="454"/>
      <c r="BT30" s="454"/>
      <c r="BU30" s="455"/>
      <c r="BV30" s="453">
        <v>9240495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福岡県市町村消防団員等公務災害補償組合（一般会計）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大野城まどかぴあ</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福岡県市町村職員退職手当組合（一般会計）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大野城市スポーツ協会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介護保険特別会計（介護サービス事業勘定）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福岡県市町村職員退職手当組合（基金特別会計）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おおのじょう緑のトラスト協会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筑紫自治振興組合（一般会計）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大野城市土地開発公社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筑紫自治振興組合（筑紫公平委員会特別会計）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春日・大野城・那珂川消防組合（一般会計）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大野城太宰府環境施設組合（一般会計）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福岡県自治振興組合（一般会計）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福岡県自治振興組合（公文書館事業特別会計）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春日大野城衛生施設組合（一般会計）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hFeH0f8Z8/zaU2N16ioS+GX5DSZkg+SJ7R20KUFt9c4eNNcSlrxjuns+P09j3T9krvgwb8XyKuD7whheFdvCQ==" saltValue="UirF6UonMhf48OVIe8jW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53" t="s">
        <v>555</v>
      </c>
      <c r="D34" s="1153"/>
      <c r="E34" s="1154"/>
      <c r="F34" s="32">
        <v>12.42</v>
      </c>
      <c r="G34" s="33">
        <v>11.09</v>
      </c>
      <c r="H34" s="33">
        <v>11.26</v>
      </c>
      <c r="I34" s="33">
        <v>10.67</v>
      </c>
      <c r="J34" s="34">
        <v>10.29</v>
      </c>
      <c r="K34" s="22"/>
      <c r="L34" s="22"/>
      <c r="M34" s="22"/>
      <c r="N34" s="22"/>
      <c r="O34" s="22"/>
      <c r="P34" s="22"/>
    </row>
    <row r="35" spans="1:16" ht="39" customHeight="1" x14ac:dyDescent="0.15">
      <c r="A35" s="22"/>
      <c r="B35" s="35"/>
      <c r="C35" s="1147" t="s">
        <v>556</v>
      </c>
      <c r="D35" s="1148"/>
      <c r="E35" s="1149"/>
      <c r="F35" s="36">
        <v>3.6</v>
      </c>
      <c r="G35" s="37">
        <v>3.15</v>
      </c>
      <c r="H35" s="37">
        <v>5.12</v>
      </c>
      <c r="I35" s="37">
        <v>8.61</v>
      </c>
      <c r="J35" s="38">
        <v>7.04</v>
      </c>
      <c r="K35" s="22"/>
      <c r="L35" s="22"/>
      <c r="M35" s="22"/>
      <c r="N35" s="22"/>
      <c r="O35" s="22"/>
      <c r="P35" s="22"/>
    </row>
    <row r="36" spans="1:16" ht="39" customHeight="1" x14ac:dyDescent="0.15">
      <c r="A36" s="22"/>
      <c r="B36" s="35"/>
      <c r="C36" s="1147" t="s">
        <v>557</v>
      </c>
      <c r="D36" s="1148"/>
      <c r="E36" s="1149"/>
      <c r="F36" s="36">
        <v>5.12</v>
      </c>
      <c r="G36" s="37">
        <v>5.98</v>
      </c>
      <c r="H36" s="37">
        <v>6.12</v>
      </c>
      <c r="I36" s="37">
        <v>6.18</v>
      </c>
      <c r="J36" s="38">
        <v>6.28</v>
      </c>
      <c r="K36" s="22"/>
      <c r="L36" s="22"/>
      <c r="M36" s="22"/>
      <c r="N36" s="22"/>
      <c r="O36" s="22"/>
      <c r="P36" s="22"/>
    </row>
    <row r="37" spans="1:16" ht="39" customHeight="1" x14ac:dyDescent="0.15">
      <c r="A37" s="22"/>
      <c r="B37" s="35"/>
      <c r="C37" s="1147" t="s">
        <v>558</v>
      </c>
      <c r="D37" s="1148"/>
      <c r="E37" s="1149"/>
      <c r="F37" s="36">
        <v>0.93</v>
      </c>
      <c r="G37" s="37">
        <v>0.68</v>
      </c>
      <c r="H37" s="37">
        <v>0.78</v>
      </c>
      <c r="I37" s="37">
        <v>0.55000000000000004</v>
      </c>
      <c r="J37" s="38">
        <v>0.44</v>
      </c>
      <c r="K37" s="22"/>
      <c r="L37" s="22"/>
      <c r="M37" s="22"/>
      <c r="N37" s="22"/>
      <c r="O37" s="22"/>
      <c r="P37" s="22"/>
    </row>
    <row r="38" spans="1:16" ht="39" customHeight="1" x14ac:dyDescent="0.15">
      <c r="A38" s="22"/>
      <c r="B38" s="35"/>
      <c r="C38" s="1147" t="s">
        <v>559</v>
      </c>
      <c r="D38" s="1148"/>
      <c r="E38" s="1149"/>
      <c r="F38" s="36">
        <v>0.1</v>
      </c>
      <c r="G38" s="37">
        <v>0.12</v>
      </c>
      <c r="H38" s="37">
        <v>0.14000000000000001</v>
      </c>
      <c r="I38" s="37">
        <v>0.21</v>
      </c>
      <c r="J38" s="38">
        <v>0.24</v>
      </c>
      <c r="K38" s="22"/>
      <c r="L38" s="22"/>
      <c r="M38" s="22"/>
      <c r="N38" s="22"/>
      <c r="O38" s="22"/>
      <c r="P38" s="22"/>
    </row>
    <row r="39" spans="1:16" ht="39" customHeight="1" x14ac:dyDescent="0.15">
      <c r="A39" s="22"/>
      <c r="B39" s="35"/>
      <c r="C39" s="1147" t="s">
        <v>560</v>
      </c>
      <c r="D39" s="1148"/>
      <c r="E39" s="1149"/>
      <c r="F39" s="36">
        <v>0.18</v>
      </c>
      <c r="G39" s="37">
        <v>7.0000000000000007E-2</v>
      </c>
      <c r="H39" s="37">
        <v>0.1</v>
      </c>
      <c r="I39" s="37">
        <v>0.04</v>
      </c>
      <c r="J39" s="38">
        <v>7.0000000000000007E-2</v>
      </c>
      <c r="K39" s="22"/>
      <c r="L39" s="22"/>
      <c r="M39" s="22"/>
      <c r="N39" s="22"/>
      <c r="O39" s="22"/>
      <c r="P39" s="22"/>
    </row>
    <row r="40" spans="1:16" ht="39" customHeight="1" x14ac:dyDescent="0.15">
      <c r="A40" s="22"/>
      <c r="B40" s="35"/>
      <c r="C40" s="1147" t="s">
        <v>561</v>
      </c>
      <c r="D40" s="1148"/>
      <c r="E40" s="1149"/>
      <c r="F40" s="36">
        <v>0.09</v>
      </c>
      <c r="G40" s="37">
        <v>0.11</v>
      </c>
      <c r="H40" s="37">
        <v>0.1</v>
      </c>
      <c r="I40" s="37">
        <v>0.08</v>
      </c>
      <c r="J40" s="38">
        <v>7.0000000000000007E-2</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562</v>
      </c>
      <c r="D42" s="1148"/>
      <c r="E42" s="1149"/>
      <c r="F42" s="36" t="s">
        <v>506</v>
      </c>
      <c r="G42" s="37" t="s">
        <v>506</v>
      </c>
      <c r="H42" s="37" t="s">
        <v>506</v>
      </c>
      <c r="I42" s="37" t="s">
        <v>506</v>
      </c>
      <c r="J42" s="38" t="s">
        <v>506</v>
      </c>
      <c r="K42" s="22"/>
      <c r="L42" s="22"/>
      <c r="M42" s="22"/>
      <c r="N42" s="22"/>
      <c r="O42" s="22"/>
      <c r="P42" s="22"/>
    </row>
    <row r="43" spans="1:16" ht="39" customHeight="1" thickBot="1" x14ac:dyDescent="0.2">
      <c r="A43" s="22"/>
      <c r="B43" s="40"/>
      <c r="C43" s="1150" t="s">
        <v>563</v>
      </c>
      <c r="D43" s="1151"/>
      <c r="E43" s="1152"/>
      <c r="F43" s="41" t="s">
        <v>506</v>
      </c>
      <c r="G43" s="42" t="s">
        <v>506</v>
      </c>
      <c r="H43" s="42">
        <v>0</v>
      </c>
      <c r="I43" s="42">
        <v>0</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GJ9KbKuU9qpevVvERJWCVosRBJFI4OuyEhO1Dy6dfQscNXMC7Abv6XmwBVbQv3siJ93Ix3ABYP7ozVj5p/Elg==" saltValue="5eFLSnXG4XT3P5Teg60C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2904</v>
      </c>
      <c r="L45" s="60">
        <v>2915</v>
      </c>
      <c r="M45" s="60">
        <v>3009</v>
      </c>
      <c r="N45" s="60">
        <v>2960</v>
      </c>
      <c r="O45" s="61">
        <v>2863</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506</v>
      </c>
      <c r="L46" s="64" t="s">
        <v>506</v>
      </c>
      <c r="M46" s="64" t="s">
        <v>506</v>
      </c>
      <c r="N46" s="64" t="s">
        <v>506</v>
      </c>
      <c r="O46" s="65" t="s">
        <v>506</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506</v>
      </c>
      <c r="L47" s="64" t="s">
        <v>506</v>
      </c>
      <c r="M47" s="64" t="s">
        <v>506</v>
      </c>
      <c r="N47" s="64" t="s">
        <v>506</v>
      </c>
      <c r="O47" s="65" t="s">
        <v>506</v>
      </c>
      <c r="P47" s="48"/>
      <c r="Q47" s="48"/>
      <c r="R47" s="48"/>
      <c r="S47" s="48"/>
      <c r="T47" s="48"/>
      <c r="U47" s="48"/>
    </row>
    <row r="48" spans="1:21" ht="30.75" customHeight="1" x14ac:dyDescent="0.15">
      <c r="A48" s="48"/>
      <c r="B48" s="1180"/>
      <c r="C48" s="1181"/>
      <c r="D48" s="62"/>
      <c r="E48" s="1157" t="s">
        <v>15</v>
      </c>
      <c r="F48" s="1157"/>
      <c r="G48" s="1157"/>
      <c r="H48" s="1157"/>
      <c r="I48" s="1157"/>
      <c r="J48" s="1158"/>
      <c r="K48" s="63">
        <v>538</v>
      </c>
      <c r="L48" s="64">
        <v>507</v>
      </c>
      <c r="M48" s="64">
        <v>496</v>
      </c>
      <c r="N48" s="64">
        <v>458</v>
      </c>
      <c r="O48" s="65">
        <v>495</v>
      </c>
      <c r="P48" s="48"/>
      <c r="Q48" s="48"/>
      <c r="R48" s="48"/>
      <c r="S48" s="48"/>
      <c r="T48" s="48"/>
      <c r="U48" s="48"/>
    </row>
    <row r="49" spans="1:21" ht="30.75" customHeight="1" x14ac:dyDescent="0.15">
      <c r="A49" s="48"/>
      <c r="B49" s="1180"/>
      <c r="C49" s="1181"/>
      <c r="D49" s="62"/>
      <c r="E49" s="1157" t="s">
        <v>16</v>
      </c>
      <c r="F49" s="1157"/>
      <c r="G49" s="1157"/>
      <c r="H49" s="1157"/>
      <c r="I49" s="1157"/>
      <c r="J49" s="1158"/>
      <c r="K49" s="63">
        <v>2</v>
      </c>
      <c r="L49" s="64">
        <v>2</v>
      </c>
      <c r="M49" s="64">
        <v>1</v>
      </c>
      <c r="N49" s="64">
        <v>1</v>
      </c>
      <c r="O49" s="65">
        <v>1</v>
      </c>
      <c r="P49" s="48"/>
      <c r="Q49" s="48"/>
      <c r="R49" s="48"/>
      <c r="S49" s="48"/>
      <c r="T49" s="48"/>
      <c r="U49" s="48"/>
    </row>
    <row r="50" spans="1:21" ht="30.75" customHeight="1" x14ac:dyDescent="0.15">
      <c r="A50" s="48"/>
      <c r="B50" s="1180"/>
      <c r="C50" s="1181"/>
      <c r="D50" s="62"/>
      <c r="E50" s="1157" t="s">
        <v>17</v>
      </c>
      <c r="F50" s="1157"/>
      <c r="G50" s="1157"/>
      <c r="H50" s="1157"/>
      <c r="I50" s="1157"/>
      <c r="J50" s="1158"/>
      <c r="K50" s="63">
        <v>191</v>
      </c>
      <c r="L50" s="64">
        <v>340</v>
      </c>
      <c r="M50" s="64">
        <v>370</v>
      </c>
      <c r="N50" s="64">
        <v>380</v>
      </c>
      <c r="O50" s="65">
        <v>391</v>
      </c>
      <c r="P50" s="48"/>
      <c r="Q50" s="48"/>
      <c r="R50" s="48"/>
      <c r="S50" s="48"/>
      <c r="T50" s="48"/>
      <c r="U50" s="48"/>
    </row>
    <row r="51" spans="1:21" ht="30.75" customHeight="1" x14ac:dyDescent="0.15">
      <c r="A51" s="48"/>
      <c r="B51" s="1182"/>
      <c r="C51" s="1183"/>
      <c r="D51" s="66"/>
      <c r="E51" s="1157" t="s">
        <v>18</v>
      </c>
      <c r="F51" s="1157"/>
      <c r="G51" s="1157"/>
      <c r="H51" s="1157"/>
      <c r="I51" s="1157"/>
      <c r="J51" s="1158"/>
      <c r="K51" s="63" t="s">
        <v>506</v>
      </c>
      <c r="L51" s="64" t="s">
        <v>506</v>
      </c>
      <c r="M51" s="64" t="s">
        <v>506</v>
      </c>
      <c r="N51" s="64" t="s">
        <v>506</v>
      </c>
      <c r="O51" s="65" t="s">
        <v>506</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3479</v>
      </c>
      <c r="L52" s="64">
        <v>3277</v>
      </c>
      <c r="M52" s="64">
        <v>3311</v>
      </c>
      <c r="N52" s="64">
        <v>3290</v>
      </c>
      <c r="O52" s="65">
        <v>3254</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156</v>
      </c>
      <c r="L53" s="69">
        <v>487</v>
      </c>
      <c r="M53" s="69">
        <v>565</v>
      </c>
      <c r="N53" s="69">
        <v>509</v>
      </c>
      <c r="O53" s="70">
        <v>496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63" t="s">
        <v>26</v>
      </c>
      <c r="C58" s="1164"/>
      <c r="D58" s="1169" t="s">
        <v>27</v>
      </c>
      <c r="E58" s="1170"/>
      <c r="F58" s="1170"/>
      <c r="G58" s="1170"/>
      <c r="H58" s="1170"/>
      <c r="I58" s="1170"/>
      <c r="J58" s="1171"/>
      <c r="K58" s="83" t="s">
        <v>605</v>
      </c>
      <c r="L58" s="84" t="s">
        <v>605</v>
      </c>
      <c r="M58" s="84" t="s">
        <v>605</v>
      </c>
      <c r="N58" s="84" t="s">
        <v>605</v>
      </c>
      <c r="O58" s="85" t="s">
        <v>605</v>
      </c>
    </row>
    <row r="59" spans="1:21" ht="31.5" customHeight="1" x14ac:dyDescent="0.15">
      <c r="B59" s="1165"/>
      <c r="C59" s="1166"/>
      <c r="D59" s="1172" t="s">
        <v>28</v>
      </c>
      <c r="E59" s="1173"/>
      <c r="F59" s="1173"/>
      <c r="G59" s="1173"/>
      <c r="H59" s="1173"/>
      <c r="I59" s="1173"/>
      <c r="J59" s="1174"/>
      <c r="K59" s="86" t="s">
        <v>605</v>
      </c>
      <c r="L59" s="87" t="s">
        <v>605</v>
      </c>
      <c r="M59" s="87" t="s">
        <v>605</v>
      </c>
      <c r="N59" s="87" t="s">
        <v>605</v>
      </c>
      <c r="O59" s="88" t="s">
        <v>605</v>
      </c>
    </row>
    <row r="60" spans="1:21" ht="31.5" customHeight="1" thickBot="1" x14ac:dyDescent="0.2">
      <c r="B60" s="1167"/>
      <c r="C60" s="1168"/>
      <c r="D60" s="1175" t="s">
        <v>29</v>
      </c>
      <c r="E60" s="1176"/>
      <c r="F60" s="1176"/>
      <c r="G60" s="1176"/>
      <c r="H60" s="1176"/>
      <c r="I60" s="1176"/>
      <c r="J60" s="1177"/>
      <c r="K60" s="89" t="s">
        <v>605</v>
      </c>
      <c r="L60" s="90" t="s">
        <v>605</v>
      </c>
      <c r="M60" s="90" t="s">
        <v>605</v>
      </c>
      <c r="N60" s="90" t="s">
        <v>605</v>
      </c>
      <c r="O60" s="91" t="s">
        <v>605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xL908izo8N3g8BxZvIIiyjmvZpcME8w4HJONIx8TZ89pIbZrNmXamTFe899QdU92eoJYGvseCR/BXNblzOmVA==" saltValue="AJ79+ayqNDLFMqE5Zy0ja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547</v>
      </c>
      <c r="J40" s="103" t="s">
        <v>548</v>
      </c>
      <c r="K40" s="103" t="s">
        <v>549</v>
      </c>
      <c r="L40" s="103" t="s">
        <v>550</v>
      </c>
      <c r="M40" s="104" t="s">
        <v>551</v>
      </c>
    </row>
    <row r="41" spans="2:13" ht="27.75" customHeight="1" x14ac:dyDescent="0.15">
      <c r="B41" s="1198" t="s">
        <v>32</v>
      </c>
      <c r="C41" s="1199"/>
      <c r="D41" s="105"/>
      <c r="E41" s="1200" t="s">
        <v>33</v>
      </c>
      <c r="F41" s="1200"/>
      <c r="G41" s="1200"/>
      <c r="H41" s="1201"/>
      <c r="I41" s="355">
        <v>22436</v>
      </c>
      <c r="J41" s="356">
        <v>21912</v>
      </c>
      <c r="K41" s="356">
        <v>22131</v>
      </c>
      <c r="L41" s="356">
        <v>20162</v>
      </c>
      <c r="M41" s="357">
        <v>18693</v>
      </c>
    </row>
    <row r="42" spans="2:13" ht="27.75" customHeight="1" x14ac:dyDescent="0.15">
      <c r="B42" s="1188"/>
      <c r="C42" s="1189"/>
      <c r="D42" s="106"/>
      <c r="E42" s="1192" t="s">
        <v>34</v>
      </c>
      <c r="F42" s="1192"/>
      <c r="G42" s="1192"/>
      <c r="H42" s="1193"/>
      <c r="I42" s="358">
        <v>376</v>
      </c>
      <c r="J42" s="359">
        <v>573</v>
      </c>
      <c r="K42" s="359">
        <v>445</v>
      </c>
      <c r="L42" s="359">
        <v>458</v>
      </c>
      <c r="M42" s="360">
        <v>556</v>
      </c>
    </row>
    <row r="43" spans="2:13" ht="27.75" customHeight="1" x14ac:dyDescent="0.15">
      <c r="B43" s="1188"/>
      <c r="C43" s="1189"/>
      <c r="D43" s="106"/>
      <c r="E43" s="1192" t="s">
        <v>35</v>
      </c>
      <c r="F43" s="1192"/>
      <c r="G43" s="1192"/>
      <c r="H43" s="1193"/>
      <c r="I43" s="358">
        <v>3690</v>
      </c>
      <c r="J43" s="359">
        <v>3608</v>
      </c>
      <c r="K43" s="359">
        <v>3450</v>
      </c>
      <c r="L43" s="359">
        <v>3272</v>
      </c>
      <c r="M43" s="360">
        <v>3033</v>
      </c>
    </row>
    <row r="44" spans="2:13" ht="27.75" customHeight="1" x14ac:dyDescent="0.15">
      <c r="B44" s="1188"/>
      <c r="C44" s="1189"/>
      <c r="D44" s="106"/>
      <c r="E44" s="1192" t="s">
        <v>36</v>
      </c>
      <c r="F44" s="1192"/>
      <c r="G44" s="1192"/>
      <c r="H44" s="1193"/>
      <c r="I44" s="358">
        <v>3744</v>
      </c>
      <c r="J44" s="359">
        <v>3481</v>
      </c>
      <c r="K44" s="359">
        <v>3193</v>
      </c>
      <c r="L44" s="359">
        <v>2816</v>
      </c>
      <c r="M44" s="360">
        <v>2439</v>
      </c>
    </row>
    <row r="45" spans="2:13" ht="27.75" customHeight="1" x14ac:dyDescent="0.15">
      <c r="B45" s="1188"/>
      <c r="C45" s="1189"/>
      <c r="D45" s="106"/>
      <c r="E45" s="1192" t="s">
        <v>37</v>
      </c>
      <c r="F45" s="1192"/>
      <c r="G45" s="1192"/>
      <c r="H45" s="1193"/>
      <c r="I45" s="358">
        <v>1111</v>
      </c>
      <c r="J45" s="359">
        <v>816</v>
      </c>
      <c r="K45" s="359">
        <v>465</v>
      </c>
      <c r="L45" s="359">
        <v>304</v>
      </c>
      <c r="M45" s="360">
        <v>174</v>
      </c>
    </row>
    <row r="46" spans="2:13" ht="27.75" customHeight="1" x14ac:dyDescent="0.15">
      <c r="B46" s="1188"/>
      <c r="C46" s="1189"/>
      <c r="D46" s="107"/>
      <c r="E46" s="1192" t="s">
        <v>38</v>
      </c>
      <c r="F46" s="1192"/>
      <c r="G46" s="1192"/>
      <c r="H46" s="1193"/>
      <c r="I46" s="358" t="s">
        <v>506</v>
      </c>
      <c r="J46" s="359" t="s">
        <v>506</v>
      </c>
      <c r="K46" s="359" t="s">
        <v>506</v>
      </c>
      <c r="L46" s="359" t="s">
        <v>506</v>
      </c>
      <c r="M46" s="360" t="s">
        <v>506</v>
      </c>
    </row>
    <row r="47" spans="2:13" ht="27.75" customHeight="1" x14ac:dyDescent="0.15">
      <c r="B47" s="1188"/>
      <c r="C47" s="1189"/>
      <c r="D47" s="108"/>
      <c r="E47" s="1202" t="s">
        <v>39</v>
      </c>
      <c r="F47" s="1203"/>
      <c r="G47" s="1203"/>
      <c r="H47" s="1204"/>
      <c r="I47" s="358" t="s">
        <v>506</v>
      </c>
      <c r="J47" s="359" t="s">
        <v>506</v>
      </c>
      <c r="K47" s="359" t="s">
        <v>506</v>
      </c>
      <c r="L47" s="359" t="s">
        <v>506</v>
      </c>
      <c r="M47" s="360" t="s">
        <v>506</v>
      </c>
    </row>
    <row r="48" spans="2:13" ht="27.75" customHeight="1" x14ac:dyDescent="0.15">
      <c r="B48" s="1188"/>
      <c r="C48" s="1189"/>
      <c r="D48" s="106"/>
      <c r="E48" s="1192" t="s">
        <v>40</v>
      </c>
      <c r="F48" s="1192"/>
      <c r="G48" s="1192"/>
      <c r="H48" s="1193"/>
      <c r="I48" s="358" t="s">
        <v>506</v>
      </c>
      <c r="J48" s="359" t="s">
        <v>506</v>
      </c>
      <c r="K48" s="359" t="s">
        <v>506</v>
      </c>
      <c r="L48" s="359" t="s">
        <v>506</v>
      </c>
      <c r="M48" s="360" t="s">
        <v>506</v>
      </c>
    </row>
    <row r="49" spans="2:13" ht="27.75" customHeight="1" x14ac:dyDescent="0.15">
      <c r="B49" s="1190"/>
      <c r="C49" s="1191"/>
      <c r="D49" s="106"/>
      <c r="E49" s="1192" t="s">
        <v>41</v>
      </c>
      <c r="F49" s="1192"/>
      <c r="G49" s="1192"/>
      <c r="H49" s="1193"/>
      <c r="I49" s="358" t="s">
        <v>506</v>
      </c>
      <c r="J49" s="359" t="s">
        <v>506</v>
      </c>
      <c r="K49" s="359" t="s">
        <v>506</v>
      </c>
      <c r="L49" s="359" t="s">
        <v>506</v>
      </c>
      <c r="M49" s="360" t="s">
        <v>506</v>
      </c>
    </row>
    <row r="50" spans="2:13" ht="27.75" customHeight="1" x14ac:dyDescent="0.15">
      <c r="B50" s="1186" t="s">
        <v>42</v>
      </c>
      <c r="C50" s="1187"/>
      <c r="D50" s="109"/>
      <c r="E50" s="1192" t="s">
        <v>43</v>
      </c>
      <c r="F50" s="1192"/>
      <c r="G50" s="1192"/>
      <c r="H50" s="1193"/>
      <c r="I50" s="358">
        <v>14892</v>
      </c>
      <c r="J50" s="359">
        <v>13385</v>
      </c>
      <c r="K50" s="359">
        <v>12802</v>
      </c>
      <c r="L50" s="359">
        <v>12635</v>
      </c>
      <c r="M50" s="360">
        <v>14822</v>
      </c>
    </row>
    <row r="51" spans="2:13" ht="27.75" customHeight="1" x14ac:dyDescent="0.15">
      <c r="B51" s="1188"/>
      <c r="C51" s="1189"/>
      <c r="D51" s="106"/>
      <c r="E51" s="1192" t="s">
        <v>44</v>
      </c>
      <c r="F51" s="1192"/>
      <c r="G51" s="1192"/>
      <c r="H51" s="1193"/>
      <c r="I51" s="358">
        <v>6439</v>
      </c>
      <c r="J51" s="359">
        <v>6438</v>
      </c>
      <c r="K51" s="359">
        <v>6077</v>
      </c>
      <c r="L51" s="359">
        <v>5821</v>
      </c>
      <c r="M51" s="360">
        <v>5355</v>
      </c>
    </row>
    <row r="52" spans="2:13" ht="27.75" customHeight="1" x14ac:dyDescent="0.15">
      <c r="B52" s="1190"/>
      <c r="C52" s="1191"/>
      <c r="D52" s="106"/>
      <c r="E52" s="1192" t="s">
        <v>45</v>
      </c>
      <c r="F52" s="1192"/>
      <c r="G52" s="1192"/>
      <c r="H52" s="1193"/>
      <c r="I52" s="358">
        <v>30474</v>
      </c>
      <c r="J52" s="359">
        <v>30107</v>
      </c>
      <c r="K52" s="359">
        <v>30033</v>
      </c>
      <c r="L52" s="359">
        <v>29430</v>
      </c>
      <c r="M52" s="360">
        <v>28040</v>
      </c>
    </row>
    <row r="53" spans="2:13" ht="27.75" customHeight="1" thickBot="1" x14ac:dyDescent="0.2">
      <c r="B53" s="1194" t="s">
        <v>46</v>
      </c>
      <c r="C53" s="1195"/>
      <c r="D53" s="110"/>
      <c r="E53" s="1196" t="s">
        <v>47</v>
      </c>
      <c r="F53" s="1196"/>
      <c r="G53" s="1196"/>
      <c r="H53" s="1197"/>
      <c r="I53" s="361">
        <v>-20448</v>
      </c>
      <c r="J53" s="362">
        <v>-19541</v>
      </c>
      <c r="K53" s="362">
        <v>-19227</v>
      </c>
      <c r="L53" s="362">
        <v>-20874</v>
      </c>
      <c r="M53" s="363">
        <v>-23323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0PhTEvArzpvjsW2OQm6AOZWE9Kd+T2UnylSFwusszsyOAp7XKM1zwZfuFe+bc4UJh/h6Le71nHJkcNYADZS9ZQ==" saltValue="xafBH2vjSoYpx/jtxS4q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13" t="s">
        <v>50</v>
      </c>
      <c r="D55" s="1213"/>
      <c r="E55" s="1214"/>
      <c r="F55" s="122">
        <v>3851</v>
      </c>
      <c r="G55" s="122">
        <v>3389</v>
      </c>
      <c r="H55" s="123">
        <v>4265</v>
      </c>
    </row>
    <row r="56" spans="2:8" ht="52.5" customHeight="1" x14ac:dyDescent="0.15">
      <c r="B56" s="124"/>
      <c r="C56" s="1215" t="s">
        <v>51</v>
      </c>
      <c r="D56" s="1215"/>
      <c r="E56" s="1216"/>
      <c r="F56" s="125" t="s">
        <v>506</v>
      </c>
      <c r="G56" s="125" t="s">
        <v>506</v>
      </c>
      <c r="H56" s="126" t="s">
        <v>506</v>
      </c>
    </row>
    <row r="57" spans="2:8" ht="53.25" customHeight="1" x14ac:dyDescent="0.15">
      <c r="B57" s="124"/>
      <c r="C57" s="1217" t="s">
        <v>52</v>
      </c>
      <c r="D57" s="1217"/>
      <c r="E57" s="1218"/>
      <c r="F57" s="127">
        <v>8945</v>
      </c>
      <c r="G57" s="127">
        <v>9240</v>
      </c>
      <c r="H57" s="128">
        <v>10563</v>
      </c>
    </row>
    <row r="58" spans="2:8" ht="45.75" customHeight="1" x14ac:dyDescent="0.15">
      <c r="B58" s="129"/>
      <c r="C58" s="1205" t="s">
        <v>593</v>
      </c>
      <c r="D58" s="1206"/>
      <c r="E58" s="1207"/>
      <c r="F58" s="130">
        <v>4858</v>
      </c>
      <c r="G58" s="130">
        <v>4274</v>
      </c>
      <c r="H58" s="131">
        <v>4614</v>
      </c>
    </row>
    <row r="59" spans="2:8" ht="45.75" customHeight="1" x14ac:dyDescent="0.15">
      <c r="B59" s="129"/>
      <c r="C59" s="1205" t="s">
        <v>594</v>
      </c>
      <c r="D59" s="1206"/>
      <c r="E59" s="1207"/>
      <c r="F59" s="130">
        <v>777</v>
      </c>
      <c r="G59" s="130">
        <v>1750</v>
      </c>
      <c r="H59" s="131">
        <v>2410</v>
      </c>
    </row>
    <row r="60" spans="2:8" ht="45.75" customHeight="1" x14ac:dyDescent="0.15">
      <c r="B60" s="129"/>
      <c r="C60" s="1205" t="s">
        <v>595</v>
      </c>
      <c r="D60" s="1206"/>
      <c r="E60" s="1207"/>
      <c r="F60" s="130">
        <v>1908</v>
      </c>
      <c r="G60" s="130">
        <v>1828</v>
      </c>
      <c r="H60" s="131">
        <v>1764</v>
      </c>
    </row>
    <row r="61" spans="2:8" ht="45.75" customHeight="1" x14ac:dyDescent="0.15">
      <c r="B61" s="129"/>
      <c r="C61" s="1205" t="s">
        <v>596</v>
      </c>
      <c r="D61" s="1206"/>
      <c r="E61" s="1207"/>
      <c r="F61" s="130">
        <v>200</v>
      </c>
      <c r="G61" s="130">
        <v>200</v>
      </c>
      <c r="H61" s="131">
        <v>589</v>
      </c>
    </row>
    <row r="62" spans="2:8" ht="45.75" customHeight="1" thickBot="1" x14ac:dyDescent="0.2">
      <c r="B62" s="132"/>
      <c r="C62" s="1208" t="s">
        <v>597</v>
      </c>
      <c r="D62" s="1209"/>
      <c r="E62" s="1210"/>
      <c r="F62" s="133">
        <v>569</v>
      </c>
      <c r="G62" s="133">
        <v>570</v>
      </c>
      <c r="H62" s="134">
        <v>570</v>
      </c>
    </row>
    <row r="63" spans="2:8" ht="52.5" customHeight="1" thickBot="1" x14ac:dyDescent="0.2">
      <c r="B63" s="135"/>
      <c r="C63" s="1211" t="s">
        <v>53</v>
      </c>
      <c r="D63" s="1211"/>
      <c r="E63" s="1212"/>
      <c r="F63" s="136">
        <v>12796</v>
      </c>
      <c r="G63" s="136">
        <v>12629</v>
      </c>
      <c r="H63" s="137">
        <v>14828</v>
      </c>
    </row>
    <row r="64" spans="2:8" x14ac:dyDescent="0.15"/>
  </sheetData>
  <sheetProtection algorithmName="SHA-512" hashValue="KCknu898eavu2QCZPbuU/gsF34v3u66hRKAqr+eBFRrgmLbZHWu/fwLmURJ2JwMuVCc0LrCd+fiKdsg63U7mrw==" saltValue="EYY6mQ4qiJNlYnzRB5+9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544</v>
      </c>
      <c r="G2" s="151"/>
      <c r="H2" s="152"/>
    </row>
    <row r="3" spans="1:8" x14ac:dyDescent="0.15">
      <c r="A3" s="148" t="s">
        <v>537</v>
      </c>
      <c r="B3" s="153"/>
      <c r="C3" s="154"/>
      <c r="D3" s="155">
        <v>51762</v>
      </c>
      <c r="E3" s="156"/>
      <c r="F3" s="157">
        <v>41934</v>
      </c>
      <c r="G3" s="158"/>
      <c r="H3" s="159"/>
    </row>
    <row r="4" spans="1:8" x14ac:dyDescent="0.15">
      <c r="A4" s="160"/>
      <c r="B4" s="161"/>
      <c r="C4" s="162"/>
      <c r="D4" s="163">
        <v>16470</v>
      </c>
      <c r="E4" s="164"/>
      <c r="F4" s="165">
        <v>23352</v>
      </c>
      <c r="G4" s="166"/>
      <c r="H4" s="167"/>
    </row>
    <row r="5" spans="1:8" x14ac:dyDescent="0.15">
      <c r="A5" s="148" t="s">
        <v>539</v>
      </c>
      <c r="B5" s="153"/>
      <c r="C5" s="154"/>
      <c r="D5" s="155">
        <v>42308</v>
      </c>
      <c r="E5" s="156"/>
      <c r="F5" s="157">
        <v>45588</v>
      </c>
      <c r="G5" s="158"/>
      <c r="H5" s="159"/>
    </row>
    <row r="6" spans="1:8" x14ac:dyDescent="0.15">
      <c r="A6" s="160"/>
      <c r="B6" s="161"/>
      <c r="C6" s="162"/>
      <c r="D6" s="163">
        <v>16977</v>
      </c>
      <c r="E6" s="164"/>
      <c r="F6" s="165">
        <v>24150</v>
      </c>
      <c r="G6" s="166"/>
      <c r="H6" s="167"/>
    </row>
    <row r="7" spans="1:8" x14ac:dyDescent="0.15">
      <c r="A7" s="148" t="s">
        <v>540</v>
      </c>
      <c r="B7" s="153"/>
      <c r="C7" s="154"/>
      <c r="D7" s="155">
        <v>43158</v>
      </c>
      <c r="E7" s="156"/>
      <c r="F7" s="157">
        <v>44161</v>
      </c>
      <c r="G7" s="158"/>
      <c r="H7" s="159"/>
    </row>
    <row r="8" spans="1:8" x14ac:dyDescent="0.15">
      <c r="A8" s="160"/>
      <c r="B8" s="161"/>
      <c r="C8" s="162"/>
      <c r="D8" s="163">
        <v>18974</v>
      </c>
      <c r="E8" s="164"/>
      <c r="F8" s="165">
        <v>23644</v>
      </c>
      <c r="G8" s="166"/>
      <c r="H8" s="167"/>
    </row>
    <row r="9" spans="1:8" x14ac:dyDescent="0.15">
      <c r="A9" s="148" t="s">
        <v>541</v>
      </c>
      <c r="B9" s="153"/>
      <c r="C9" s="154"/>
      <c r="D9" s="155">
        <v>26815</v>
      </c>
      <c r="E9" s="156"/>
      <c r="F9" s="157">
        <v>43955</v>
      </c>
      <c r="G9" s="158"/>
      <c r="H9" s="159"/>
    </row>
    <row r="10" spans="1:8" x14ac:dyDescent="0.15">
      <c r="A10" s="160"/>
      <c r="B10" s="161"/>
      <c r="C10" s="162"/>
      <c r="D10" s="163">
        <v>9574</v>
      </c>
      <c r="E10" s="164"/>
      <c r="F10" s="165">
        <v>21318</v>
      </c>
      <c r="G10" s="166"/>
      <c r="H10" s="167"/>
    </row>
    <row r="11" spans="1:8" x14ac:dyDescent="0.15">
      <c r="A11" s="148" t="s">
        <v>542</v>
      </c>
      <c r="B11" s="153"/>
      <c r="C11" s="154"/>
      <c r="D11" s="155">
        <v>20733</v>
      </c>
      <c r="E11" s="156"/>
      <c r="F11" s="157">
        <v>41921</v>
      </c>
      <c r="G11" s="158"/>
      <c r="H11" s="159"/>
    </row>
    <row r="12" spans="1:8" x14ac:dyDescent="0.15">
      <c r="A12" s="160"/>
      <c r="B12" s="161"/>
      <c r="C12" s="168"/>
      <c r="D12" s="163">
        <v>6903</v>
      </c>
      <c r="E12" s="164"/>
      <c r="F12" s="165">
        <v>21655</v>
      </c>
      <c r="G12" s="166"/>
      <c r="H12" s="167"/>
    </row>
    <row r="13" spans="1:8" x14ac:dyDescent="0.15">
      <c r="A13" s="148"/>
      <c r="B13" s="153"/>
      <c r="C13" s="169"/>
      <c r="D13" s="170">
        <v>36955</v>
      </c>
      <c r="E13" s="171"/>
      <c r="F13" s="172">
        <v>43512</v>
      </c>
      <c r="G13" s="173"/>
      <c r="H13" s="159"/>
    </row>
    <row r="14" spans="1:8" x14ac:dyDescent="0.15">
      <c r="A14" s="160"/>
      <c r="B14" s="161"/>
      <c r="C14" s="162"/>
      <c r="D14" s="163">
        <v>13780</v>
      </c>
      <c r="E14" s="164"/>
      <c r="F14" s="165">
        <v>22824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3.61</v>
      </c>
      <c r="C19" s="174">
        <f>ROUND(VALUE(SUBSTITUTE(実質収支比率等に係る経年分析!G$48,"▲","-")),2)</f>
        <v>3.16</v>
      </c>
      <c r="D19" s="174">
        <f>ROUND(VALUE(SUBSTITUTE(実質収支比率等に係る経年分析!H$48,"▲","-")),2)</f>
        <v>5.12</v>
      </c>
      <c r="E19" s="174">
        <f>ROUND(VALUE(SUBSTITUTE(実質収支比率等に係る経年分析!I$48,"▲","-")),2)</f>
        <v>8.6199999999999992</v>
      </c>
      <c r="F19" s="174">
        <f>ROUND(VALUE(SUBSTITUTE(実質収支比率等に係る経年分析!J$48,"▲","-")),2)</f>
        <v>7.04</v>
      </c>
    </row>
    <row r="20" spans="1:11" x14ac:dyDescent="0.15">
      <c r="A20" s="174" t="s">
        <v>57</v>
      </c>
      <c r="B20" s="174">
        <f>ROUND(VALUE(SUBSTITUTE(実質収支比率等に係る経年分析!F$47,"▲","-")),2)</f>
        <v>25.44</v>
      </c>
      <c r="C20" s="174">
        <f>ROUND(VALUE(SUBSTITUTE(実質収支比率等に係る経年分析!G$47,"▲","-")),2)</f>
        <v>21.85</v>
      </c>
      <c r="D20" s="174">
        <f>ROUND(VALUE(SUBSTITUTE(実質収支比率等に係る経年分析!H$47,"▲","-")),2)</f>
        <v>19.95</v>
      </c>
      <c r="E20" s="174">
        <f>ROUND(VALUE(SUBSTITUTE(実質収支比率等に係る経年分析!I$47,"▲","-")),2)</f>
        <v>16.54</v>
      </c>
      <c r="F20" s="174">
        <f>ROUND(VALUE(SUBSTITUTE(実質収支比率等に係る経年分析!J$47,"▲","-")),2)</f>
        <v>20.94</v>
      </c>
    </row>
    <row r="21" spans="1:11" x14ac:dyDescent="0.15">
      <c r="A21" s="174" t="s">
        <v>58</v>
      </c>
      <c r="B21" s="174">
        <f>IF(ISNUMBER(VALUE(SUBSTITUTE(実質収支比率等に係る経年分析!F$49,"▲","-"))),ROUND(VALUE(SUBSTITUTE(実質収支比率等に係る経年分析!F$49,"▲","-")),2),NA())</f>
        <v>-0.8</v>
      </c>
      <c r="C21" s="174">
        <f>IF(ISNUMBER(VALUE(SUBSTITUTE(実質収支比率等に係る経年分析!G$49,"▲","-"))),ROUND(VALUE(SUBSTITUTE(実質収支比率等に係る経年分析!G$49,"▲","-")),2),NA())</f>
        <v>-2.79</v>
      </c>
      <c r="D21" s="174">
        <f>IF(ISNUMBER(VALUE(SUBSTITUTE(実質収支比率等に係る経年分析!H$49,"▲","-"))),ROUND(VALUE(SUBSTITUTE(実質収支比率等に係る経年分析!H$49,"▲","-")),2),NA())</f>
        <v>-1.56</v>
      </c>
      <c r="E21" s="174">
        <f>IF(ISNUMBER(VALUE(SUBSTITUTE(実質収支比率等に係る経年分析!I$49,"▲","-"))),ROUND(VALUE(SUBSTITUTE(実質収支比率等に係る経年分析!I$49,"▲","-")),2),NA())</f>
        <v>9</v>
      </c>
      <c r="F21" s="174">
        <f>IF(ISNUMBER(VALUE(SUBSTITUTE(実質収支比率等に係る経年分析!J$49,"▲","-"))),ROUND(VALUE(SUBSTITUTE(実質収支比率等に係る経年分析!J$49,"▲","-")),2),NA())</f>
        <v>3.66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介護保険特別会計（介護サービス事業勘定）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0.55000000000000004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10.29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3479</v>
      </c>
      <c r="E42" s="176"/>
      <c r="F42" s="176"/>
      <c r="G42" s="176">
        <f>'実質公債費比率（分子）の構造'!L$52</f>
        <v>3277</v>
      </c>
      <c r="H42" s="176"/>
      <c r="I42" s="176"/>
      <c r="J42" s="176">
        <f>'実質公債費比率（分子）の構造'!M$52</f>
        <v>3311</v>
      </c>
      <c r="K42" s="176"/>
      <c r="L42" s="176"/>
      <c r="M42" s="176">
        <f>'実質公債費比率（分子）の構造'!N$52</f>
        <v>3290</v>
      </c>
      <c r="N42" s="176"/>
      <c r="O42" s="176"/>
      <c r="P42" s="176">
        <f>'実質公債費比率（分子）の構造'!O$52</f>
        <v>3254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191</v>
      </c>
      <c r="C44" s="176"/>
      <c r="D44" s="176"/>
      <c r="E44" s="176">
        <f>'実質公債費比率（分子）の構造'!L$50</f>
        <v>340</v>
      </c>
      <c r="F44" s="176"/>
      <c r="G44" s="176"/>
      <c r="H44" s="176">
        <f>'実質公債費比率（分子）の構造'!M$50</f>
        <v>370</v>
      </c>
      <c r="I44" s="176"/>
      <c r="J44" s="176"/>
      <c r="K44" s="176">
        <f>'実質公債費比率（分子）の構造'!N$50</f>
        <v>380</v>
      </c>
      <c r="L44" s="176"/>
      <c r="M44" s="176"/>
      <c r="N44" s="176">
        <f>'実質公債費比率（分子）の構造'!O$50</f>
        <v>391</v>
      </c>
      <c r="O44" s="176"/>
      <c r="P44" s="176"/>
    </row>
    <row r="45" spans="1:16" x14ac:dyDescent="0.15">
      <c r="A45" s="176" t="s">
        <v>68</v>
      </c>
      <c r="B45" s="176">
        <f>'実質公債費比率（分子）の構造'!K$49</f>
        <v>2</v>
      </c>
      <c r="C45" s="176"/>
      <c r="D45" s="176"/>
      <c r="E45" s="176">
        <f>'実質公債費比率（分子）の構造'!L$49</f>
        <v>2</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538</v>
      </c>
      <c r="C46" s="176"/>
      <c r="D46" s="176"/>
      <c r="E46" s="176">
        <f>'実質公債費比率（分子）の構造'!L$48</f>
        <v>507</v>
      </c>
      <c r="F46" s="176"/>
      <c r="G46" s="176"/>
      <c r="H46" s="176">
        <f>'実質公債費比率（分子）の構造'!M$48</f>
        <v>496</v>
      </c>
      <c r="I46" s="176"/>
      <c r="J46" s="176"/>
      <c r="K46" s="176">
        <f>'実質公債費比率（分子）の構造'!N$48</f>
        <v>458</v>
      </c>
      <c r="L46" s="176"/>
      <c r="M46" s="176"/>
      <c r="N46" s="176">
        <f>'実質公債費比率（分子）の構造'!O$48</f>
        <v>495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2904</v>
      </c>
      <c r="C49" s="176"/>
      <c r="D49" s="176"/>
      <c r="E49" s="176">
        <f>'実質公債費比率（分子）の構造'!L$45</f>
        <v>2915</v>
      </c>
      <c r="F49" s="176"/>
      <c r="G49" s="176"/>
      <c r="H49" s="176">
        <f>'実質公債費比率（分子）の構造'!M$45</f>
        <v>3009</v>
      </c>
      <c r="I49" s="176"/>
      <c r="J49" s="176"/>
      <c r="K49" s="176">
        <f>'実質公債費比率（分子）の構造'!N$45</f>
        <v>2960</v>
      </c>
      <c r="L49" s="176"/>
      <c r="M49" s="176"/>
      <c r="N49" s="176">
        <f>'実質公債費比率（分子）の構造'!O$45</f>
        <v>2863</v>
      </c>
      <c r="O49" s="176"/>
      <c r="P49" s="176"/>
    </row>
    <row r="50" spans="1:16" x14ac:dyDescent="0.15">
      <c r="A50" s="176" t="s">
        <v>73</v>
      </c>
      <c r="B50" s="176" t="e">
        <f>NA()</f>
        <v>#N/A</v>
      </c>
      <c r="C50" s="176">
        <f>IF(ISNUMBER('実質公債費比率（分子）の構造'!K$53),'実質公債費比率（分子）の構造'!K$53,NA())</f>
        <v>156</v>
      </c>
      <c r="D50" s="176" t="e">
        <f>NA()</f>
        <v>#N/A</v>
      </c>
      <c r="E50" s="176" t="e">
        <f>NA()</f>
        <v>#N/A</v>
      </c>
      <c r="F50" s="176">
        <f>IF(ISNUMBER('実質公債費比率（分子）の構造'!L$53),'実質公債費比率（分子）の構造'!L$53,NA())</f>
        <v>487</v>
      </c>
      <c r="G50" s="176" t="e">
        <f>NA()</f>
        <v>#N/A</v>
      </c>
      <c r="H50" s="176" t="e">
        <f>NA()</f>
        <v>#N/A</v>
      </c>
      <c r="I50" s="176">
        <f>IF(ISNUMBER('実質公債費比率（分子）の構造'!M$53),'実質公債費比率（分子）の構造'!M$53,NA())</f>
        <v>565</v>
      </c>
      <c r="J50" s="176" t="e">
        <f>NA()</f>
        <v>#N/A</v>
      </c>
      <c r="K50" s="176" t="e">
        <f>NA()</f>
        <v>#N/A</v>
      </c>
      <c r="L50" s="176">
        <f>IF(ISNUMBER('実質公債費比率（分子）の構造'!N$53),'実質公債費比率（分子）の構造'!N$53,NA())</f>
        <v>509</v>
      </c>
      <c r="M50" s="176" t="e">
        <f>NA()</f>
        <v>#N/A</v>
      </c>
      <c r="N50" s="176" t="e">
        <f>NA()</f>
        <v>#N/A</v>
      </c>
      <c r="O50" s="176">
        <f>IF(ISNUMBER('実質公債費比率（分子）の構造'!O$53),'実質公債費比率（分子）の構造'!O$53,NA())</f>
        <v>496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30474</v>
      </c>
      <c r="E56" s="175"/>
      <c r="F56" s="175"/>
      <c r="G56" s="175">
        <f>'将来負担比率（分子）の構造'!J$52</f>
        <v>30107</v>
      </c>
      <c r="H56" s="175"/>
      <c r="I56" s="175"/>
      <c r="J56" s="175">
        <f>'将来負担比率（分子）の構造'!K$52</f>
        <v>30033</v>
      </c>
      <c r="K56" s="175"/>
      <c r="L56" s="175"/>
      <c r="M56" s="175">
        <f>'将来負担比率（分子）の構造'!L$52</f>
        <v>29430</v>
      </c>
      <c r="N56" s="175"/>
      <c r="O56" s="175"/>
      <c r="P56" s="175">
        <f>'将来負担比率（分子）の構造'!M$52</f>
        <v>28040</v>
      </c>
    </row>
    <row r="57" spans="1:16" x14ac:dyDescent="0.15">
      <c r="A57" s="175" t="s">
        <v>44</v>
      </c>
      <c r="B57" s="175"/>
      <c r="C57" s="175"/>
      <c r="D57" s="175">
        <f>'将来負担比率（分子）の構造'!I$51</f>
        <v>6439</v>
      </c>
      <c r="E57" s="175"/>
      <c r="F57" s="175"/>
      <c r="G57" s="175">
        <f>'将来負担比率（分子）の構造'!J$51</f>
        <v>6438</v>
      </c>
      <c r="H57" s="175"/>
      <c r="I57" s="175"/>
      <c r="J57" s="175">
        <f>'将来負担比率（分子）の構造'!K$51</f>
        <v>6077</v>
      </c>
      <c r="K57" s="175"/>
      <c r="L57" s="175"/>
      <c r="M57" s="175">
        <f>'将来負担比率（分子）の構造'!L$51</f>
        <v>5821</v>
      </c>
      <c r="N57" s="175"/>
      <c r="O57" s="175"/>
      <c r="P57" s="175">
        <f>'将来負担比率（分子）の構造'!M$51</f>
        <v>5355</v>
      </c>
    </row>
    <row r="58" spans="1:16" x14ac:dyDescent="0.15">
      <c r="A58" s="175" t="s">
        <v>43</v>
      </c>
      <c r="B58" s="175"/>
      <c r="C58" s="175"/>
      <c r="D58" s="175">
        <f>'将来負担比率（分子）の構造'!I$50</f>
        <v>14892</v>
      </c>
      <c r="E58" s="175"/>
      <c r="F58" s="175"/>
      <c r="G58" s="175">
        <f>'将来負担比率（分子）の構造'!J$50</f>
        <v>13385</v>
      </c>
      <c r="H58" s="175"/>
      <c r="I58" s="175"/>
      <c r="J58" s="175">
        <f>'将来負担比率（分子）の構造'!K$50</f>
        <v>12802</v>
      </c>
      <c r="K58" s="175"/>
      <c r="L58" s="175"/>
      <c r="M58" s="175">
        <f>'将来負担比率（分子）の構造'!L$50</f>
        <v>12635</v>
      </c>
      <c r="N58" s="175"/>
      <c r="O58" s="175"/>
      <c r="P58" s="175">
        <f>'将来負担比率（分子）の構造'!M$50</f>
        <v>14822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1111</v>
      </c>
      <c r="C62" s="175"/>
      <c r="D62" s="175"/>
      <c r="E62" s="175">
        <f>'将来負担比率（分子）の構造'!J$45</f>
        <v>816</v>
      </c>
      <c r="F62" s="175"/>
      <c r="G62" s="175"/>
      <c r="H62" s="175">
        <f>'将来負担比率（分子）の構造'!K$45</f>
        <v>465</v>
      </c>
      <c r="I62" s="175"/>
      <c r="J62" s="175"/>
      <c r="K62" s="175">
        <f>'将来負担比率（分子）の構造'!L$45</f>
        <v>304</v>
      </c>
      <c r="L62" s="175"/>
      <c r="M62" s="175"/>
      <c r="N62" s="175">
        <f>'将来負担比率（分子）の構造'!M$45</f>
        <v>174</v>
      </c>
      <c r="O62" s="175"/>
      <c r="P62" s="175"/>
    </row>
    <row r="63" spans="1:16" x14ac:dyDescent="0.15">
      <c r="A63" s="175" t="s">
        <v>36</v>
      </c>
      <c r="B63" s="175">
        <f>'将来負担比率（分子）の構造'!I$44</f>
        <v>3744</v>
      </c>
      <c r="C63" s="175"/>
      <c r="D63" s="175"/>
      <c r="E63" s="175">
        <f>'将来負担比率（分子）の構造'!J$44</f>
        <v>3481</v>
      </c>
      <c r="F63" s="175"/>
      <c r="G63" s="175"/>
      <c r="H63" s="175">
        <f>'将来負担比率（分子）の構造'!K$44</f>
        <v>3193</v>
      </c>
      <c r="I63" s="175"/>
      <c r="J63" s="175"/>
      <c r="K63" s="175">
        <f>'将来負担比率（分子）の構造'!L$44</f>
        <v>2816</v>
      </c>
      <c r="L63" s="175"/>
      <c r="M63" s="175"/>
      <c r="N63" s="175">
        <f>'将来負担比率（分子）の構造'!M$44</f>
        <v>2439</v>
      </c>
      <c r="O63" s="175"/>
      <c r="P63" s="175"/>
    </row>
    <row r="64" spans="1:16" x14ac:dyDescent="0.15">
      <c r="A64" s="175" t="s">
        <v>35</v>
      </c>
      <c r="B64" s="175">
        <f>'将来負担比率（分子）の構造'!I$43</f>
        <v>3690</v>
      </c>
      <c r="C64" s="175"/>
      <c r="D64" s="175"/>
      <c r="E64" s="175">
        <f>'将来負担比率（分子）の構造'!J$43</f>
        <v>3608</v>
      </c>
      <c r="F64" s="175"/>
      <c r="G64" s="175"/>
      <c r="H64" s="175">
        <f>'将来負担比率（分子）の構造'!K$43</f>
        <v>3450</v>
      </c>
      <c r="I64" s="175"/>
      <c r="J64" s="175"/>
      <c r="K64" s="175">
        <f>'将来負担比率（分子）の構造'!L$43</f>
        <v>3272</v>
      </c>
      <c r="L64" s="175"/>
      <c r="M64" s="175"/>
      <c r="N64" s="175">
        <f>'将来負担比率（分子）の構造'!M$43</f>
        <v>3033</v>
      </c>
      <c r="O64" s="175"/>
      <c r="P64" s="175"/>
    </row>
    <row r="65" spans="1:16" x14ac:dyDescent="0.15">
      <c r="A65" s="175" t="s">
        <v>34</v>
      </c>
      <c r="B65" s="175">
        <f>'将来負担比率（分子）の構造'!I$42</f>
        <v>376</v>
      </c>
      <c r="C65" s="175"/>
      <c r="D65" s="175"/>
      <c r="E65" s="175">
        <f>'将来負担比率（分子）の構造'!J$42</f>
        <v>573</v>
      </c>
      <c r="F65" s="175"/>
      <c r="G65" s="175"/>
      <c r="H65" s="175">
        <f>'将来負担比率（分子）の構造'!K$42</f>
        <v>445</v>
      </c>
      <c r="I65" s="175"/>
      <c r="J65" s="175"/>
      <c r="K65" s="175">
        <f>'将来負担比率（分子）の構造'!L$42</f>
        <v>458</v>
      </c>
      <c r="L65" s="175"/>
      <c r="M65" s="175"/>
      <c r="N65" s="175">
        <f>'将来負担比率（分子）の構造'!M$42</f>
        <v>556</v>
      </c>
      <c r="O65" s="175"/>
      <c r="P65" s="175"/>
    </row>
    <row r="66" spans="1:16" x14ac:dyDescent="0.15">
      <c r="A66" s="175" t="s">
        <v>33</v>
      </c>
      <c r="B66" s="175">
        <f>'将来負担比率（分子）の構造'!I$41</f>
        <v>22436</v>
      </c>
      <c r="C66" s="175"/>
      <c r="D66" s="175"/>
      <c r="E66" s="175">
        <f>'将来負担比率（分子）の構造'!J$41</f>
        <v>21912</v>
      </c>
      <c r="F66" s="175"/>
      <c r="G66" s="175"/>
      <c r="H66" s="175">
        <f>'将来負担比率（分子）の構造'!K$41</f>
        <v>22131</v>
      </c>
      <c r="I66" s="175"/>
      <c r="J66" s="175"/>
      <c r="K66" s="175">
        <f>'将来負担比率（分子）の構造'!L$41</f>
        <v>20162</v>
      </c>
      <c r="L66" s="175"/>
      <c r="M66" s="175"/>
      <c r="N66" s="175">
        <f>'将来負担比率（分子）の構造'!M$41</f>
        <v>18693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3851</v>
      </c>
      <c r="C72" s="179">
        <f>基金残高に係る経年分析!G55</f>
        <v>3389</v>
      </c>
      <c r="D72" s="179">
        <f>基金残高に係る経年分析!H55</f>
        <v>4265</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8945</v>
      </c>
      <c r="C74" s="179">
        <f>基金残高に係る経年分析!G57</f>
        <v>9240</v>
      </c>
      <c r="D74" s="179">
        <f>基金残高に係る経年分析!H57</f>
        <v>10563</v>
      </c>
    </row>
  </sheetData>
  <sheetProtection algorithmName="SHA-512" hashValue="qN3/t9SLeYUgSx2ojdUy5btMgIsDxZeLTCsvQ1HLOIZ8s4NeZ3MxyQViM8TPwVH8TJLFv1HhdZIave94p0LM0g==" saltValue="F+Dytex8nie7Xisieaz0N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14372710</v>
      </c>
      <c r="S5" s="677"/>
      <c r="T5" s="677"/>
      <c r="U5" s="677"/>
      <c r="V5" s="677"/>
      <c r="W5" s="677"/>
      <c r="X5" s="677"/>
      <c r="Y5" s="702"/>
      <c r="Z5" s="715">
        <v>33.799999999999997</v>
      </c>
      <c r="AA5" s="715"/>
      <c r="AB5" s="715"/>
      <c r="AC5" s="715"/>
      <c r="AD5" s="716">
        <v>13506108</v>
      </c>
      <c r="AE5" s="716"/>
      <c r="AF5" s="716"/>
      <c r="AG5" s="716"/>
      <c r="AH5" s="716"/>
      <c r="AI5" s="716"/>
      <c r="AJ5" s="716"/>
      <c r="AK5" s="716"/>
      <c r="AL5" s="703">
        <v>66.599999999999994</v>
      </c>
      <c r="AM5" s="685"/>
      <c r="AN5" s="685"/>
      <c r="AO5" s="704"/>
      <c r="AP5" s="679" t="s">
        <v>227</v>
      </c>
      <c r="AQ5" s="680"/>
      <c r="AR5" s="680"/>
      <c r="AS5" s="680"/>
      <c r="AT5" s="680"/>
      <c r="AU5" s="680"/>
      <c r="AV5" s="680"/>
      <c r="AW5" s="680"/>
      <c r="AX5" s="680"/>
      <c r="AY5" s="680"/>
      <c r="AZ5" s="680"/>
      <c r="BA5" s="680"/>
      <c r="BB5" s="680"/>
      <c r="BC5" s="680"/>
      <c r="BD5" s="680"/>
      <c r="BE5" s="680"/>
      <c r="BF5" s="681"/>
      <c r="BG5" s="621">
        <v>13506108</v>
      </c>
      <c r="BH5" s="622"/>
      <c r="BI5" s="622"/>
      <c r="BJ5" s="622"/>
      <c r="BK5" s="622"/>
      <c r="BL5" s="622"/>
      <c r="BM5" s="622"/>
      <c r="BN5" s="623"/>
      <c r="BO5" s="659">
        <v>94</v>
      </c>
      <c r="BP5" s="659"/>
      <c r="BQ5" s="659"/>
      <c r="BR5" s="659"/>
      <c r="BS5" s="660">
        <v>185854</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291364</v>
      </c>
      <c r="S6" s="622"/>
      <c r="T6" s="622"/>
      <c r="U6" s="622"/>
      <c r="V6" s="622"/>
      <c r="W6" s="622"/>
      <c r="X6" s="622"/>
      <c r="Y6" s="623"/>
      <c r="Z6" s="659">
        <v>0.7</v>
      </c>
      <c r="AA6" s="659"/>
      <c r="AB6" s="659"/>
      <c r="AC6" s="659"/>
      <c r="AD6" s="660">
        <v>291364</v>
      </c>
      <c r="AE6" s="660"/>
      <c r="AF6" s="660"/>
      <c r="AG6" s="660"/>
      <c r="AH6" s="660"/>
      <c r="AI6" s="660"/>
      <c r="AJ6" s="660"/>
      <c r="AK6" s="660"/>
      <c r="AL6" s="624">
        <v>1.4</v>
      </c>
      <c r="AM6" s="625"/>
      <c r="AN6" s="625"/>
      <c r="AO6" s="661"/>
      <c r="AP6" s="618" t="s">
        <v>232</v>
      </c>
      <c r="AQ6" s="619"/>
      <c r="AR6" s="619"/>
      <c r="AS6" s="619"/>
      <c r="AT6" s="619"/>
      <c r="AU6" s="619"/>
      <c r="AV6" s="619"/>
      <c r="AW6" s="619"/>
      <c r="AX6" s="619"/>
      <c r="AY6" s="619"/>
      <c r="AZ6" s="619"/>
      <c r="BA6" s="619"/>
      <c r="BB6" s="619"/>
      <c r="BC6" s="619"/>
      <c r="BD6" s="619"/>
      <c r="BE6" s="619"/>
      <c r="BF6" s="620"/>
      <c r="BG6" s="621">
        <v>13506108</v>
      </c>
      <c r="BH6" s="622"/>
      <c r="BI6" s="622"/>
      <c r="BJ6" s="622"/>
      <c r="BK6" s="622"/>
      <c r="BL6" s="622"/>
      <c r="BM6" s="622"/>
      <c r="BN6" s="623"/>
      <c r="BO6" s="659">
        <v>94</v>
      </c>
      <c r="BP6" s="659"/>
      <c r="BQ6" s="659"/>
      <c r="BR6" s="659"/>
      <c r="BS6" s="660">
        <v>185854</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246621</v>
      </c>
      <c r="CS6" s="622"/>
      <c r="CT6" s="622"/>
      <c r="CU6" s="622"/>
      <c r="CV6" s="622"/>
      <c r="CW6" s="622"/>
      <c r="CX6" s="622"/>
      <c r="CY6" s="623"/>
      <c r="CZ6" s="703">
        <v>0.6</v>
      </c>
      <c r="DA6" s="685"/>
      <c r="DB6" s="685"/>
      <c r="DC6" s="705"/>
      <c r="DD6" s="627">
        <v>935</v>
      </c>
      <c r="DE6" s="622"/>
      <c r="DF6" s="622"/>
      <c r="DG6" s="622"/>
      <c r="DH6" s="622"/>
      <c r="DI6" s="622"/>
      <c r="DJ6" s="622"/>
      <c r="DK6" s="622"/>
      <c r="DL6" s="622"/>
      <c r="DM6" s="622"/>
      <c r="DN6" s="622"/>
      <c r="DO6" s="622"/>
      <c r="DP6" s="623"/>
      <c r="DQ6" s="627">
        <v>246621</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4290</v>
      </c>
      <c r="S7" s="622"/>
      <c r="T7" s="622"/>
      <c r="U7" s="622"/>
      <c r="V7" s="622"/>
      <c r="W7" s="622"/>
      <c r="X7" s="622"/>
      <c r="Y7" s="623"/>
      <c r="Z7" s="659">
        <v>0</v>
      </c>
      <c r="AA7" s="659"/>
      <c r="AB7" s="659"/>
      <c r="AC7" s="659"/>
      <c r="AD7" s="660">
        <v>4290</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6952816</v>
      </c>
      <c r="BH7" s="622"/>
      <c r="BI7" s="622"/>
      <c r="BJ7" s="622"/>
      <c r="BK7" s="622"/>
      <c r="BL7" s="622"/>
      <c r="BM7" s="622"/>
      <c r="BN7" s="623"/>
      <c r="BO7" s="659">
        <v>48.4</v>
      </c>
      <c r="BP7" s="659"/>
      <c r="BQ7" s="659"/>
      <c r="BR7" s="659"/>
      <c r="BS7" s="660">
        <v>185854</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9311773</v>
      </c>
      <c r="CS7" s="622"/>
      <c r="CT7" s="622"/>
      <c r="CU7" s="622"/>
      <c r="CV7" s="622"/>
      <c r="CW7" s="622"/>
      <c r="CX7" s="622"/>
      <c r="CY7" s="623"/>
      <c r="CZ7" s="659">
        <v>22.7</v>
      </c>
      <c r="DA7" s="659"/>
      <c r="DB7" s="659"/>
      <c r="DC7" s="659"/>
      <c r="DD7" s="627">
        <v>474281</v>
      </c>
      <c r="DE7" s="622"/>
      <c r="DF7" s="622"/>
      <c r="DG7" s="622"/>
      <c r="DH7" s="622"/>
      <c r="DI7" s="622"/>
      <c r="DJ7" s="622"/>
      <c r="DK7" s="622"/>
      <c r="DL7" s="622"/>
      <c r="DM7" s="622"/>
      <c r="DN7" s="622"/>
      <c r="DO7" s="622"/>
      <c r="DP7" s="623"/>
      <c r="DQ7" s="627">
        <v>6604006</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69292</v>
      </c>
      <c r="S8" s="622"/>
      <c r="T8" s="622"/>
      <c r="U8" s="622"/>
      <c r="V8" s="622"/>
      <c r="W8" s="622"/>
      <c r="X8" s="622"/>
      <c r="Y8" s="623"/>
      <c r="Z8" s="659">
        <v>0.2</v>
      </c>
      <c r="AA8" s="659"/>
      <c r="AB8" s="659"/>
      <c r="AC8" s="659"/>
      <c r="AD8" s="660">
        <v>69292</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178658</v>
      </c>
      <c r="BH8" s="622"/>
      <c r="BI8" s="622"/>
      <c r="BJ8" s="622"/>
      <c r="BK8" s="622"/>
      <c r="BL8" s="622"/>
      <c r="BM8" s="622"/>
      <c r="BN8" s="623"/>
      <c r="BO8" s="659">
        <v>1.2</v>
      </c>
      <c r="BP8" s="659"/>
      <c r="BQ8" s="659"/>
      <c r="BR8" s="659"/>
      <c r="BS8" s="660" t="s">
        <v>239</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17350695</v>
      </c>
      <c r="CS8" s="622"/>
      <c r="CT8" s="622"/>
      <c r="CU8" s="622"/>
      <c r="CV8" s="622"/>
      <c r="CW8" s="622"/>
      <c r="CX8" s="622"/>
      <c r="CY8" s="623"/>
      <c r="CZ8" s="659">
        <v>42.3</v>
      </c>
      <c r="DA8" s="659"/>
      <c r="DB8" s="659"/>
      <c r="DC8" s="659"/>
      <c r="DD8" s="627">
        <v>73406</v>
      </c>
      <c r="DE8" s="622"/>
      <c r="DF8" s="622"/>
      <c r="DG8" s="622"/>
      <c r="DH8" s="622"/>
      <c r="DI8" s="622"/>
      <c r="DJ8" s="622"/>
      <c r="DK8" s="622"/>
      <c r="DL8" s="622"/>
      <c r="DM8" s="622"/>
      <c r="DN8" s="622"/>
      <c r="DO8" s="622"/>
      <c r="DP8" s="623"/>
      <c r="DQ8" s="627">
        <v>7263904</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57658</v>
      </c>
      <c r="S9" s="622"/>
      <c r="T9" s="622"/>
      <c r="U9" s="622"/>
      <c r="V9" s="622"/>
      <c r="W9" s="622"/>
      <c r="X9" s="622"/>
      <c r="Y9" s="623"/>
      <c r="Z9" s="659">
        <v>0.1</v>
      </c>
      <c r="AA9" s="659"/>
      <c r="AB9" s="659"/>
      <c r="AC9" s="659"/>
      <c r="AD9" s="660">
        <v>57658</v>
      </c>
      <c r="AE9" s="660"/>
      <c r="AF9" s="660"/>
      <c r="AG9" s="660"/>
      <c r="AH9" s="660"/>
      <c r="AI9" s="660"/>
      <c r="AJ9" s="660"/>
      <c r="AK9" s="660"/>
      <c r="AL9" s="624">
        <v>0.3</v>
      </c>
      <c r="AM9" s="625"/>
      <c r="AN9" s="625"/>
      <c r="AO9" s="661"/>
      <c r="AP9" s="618" t="s">
        <v>242</v>
      </c>
      <c r="AQ9" s="619"/>
      <c r="AR9" s="619"/>
      <c r="AS9" s="619"/>
      <c r="AT9" s="619"/>
      <c r="AU9" s="619"/>
      <c r="AV9" s="619"/>
      <c r="AW9" s="619"/>
      <c r="AX9" s="619"/>
      <c r="AY9" s="619"/>
      <c r="AZ9" s="619"/>
      <c r="BA9" s="619"/>
      <c r="BB9" s="619"/>
      <c r="BC9" s="619"/>
      <c r="BD9" s="619"/>
      <c r="BE9" s="619"/>
      <c r="BF9" s="620"/>
      <c r="BG9" s="621">
        <v>5930101</v>
      </c>
      <c r="BH9" s="622"/>
      <c r="BI9" s="622"/>
      <c r="BJ9" s="622"/>
      <c r="BK9" s="622"/>
      <c r="BL9" s="622"/>
      <c r="BM9" s="622"/>
      <c r="BN9" s="623"/>
      <c r="BO9" s="659">
        <v>41.3</v>
      </c>
      <c r="BP9" s="659"/>
      <c r="BQ9" s="659"/>
      <c r="BR9" s="659"/>
      <c r="BS9" s="660" t="s">
        <v>243</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3653270</v>
      </c>
      <c r="CS9" s="622"/>
      <c r="CT9" s="622"/>
      <c r="CU9" s="622"/>
      <c r="CV9" s="622"/>
      <c r="CW9" s="622"/>
      <c r="CX9" s="622"/>
      <c r="CY9" s="623"/>
      <c r="CZ9" s="659">
        <v>8.9</v>
      </c>
      <c r="DA9" s="659"/>
      <c r="DB9" s="659"/>
      <c r="DC9" s="659"/>
      <c r="DD9" s="627">
        <v>64</v>
      </c>
      <c r="DE9" s="622"/>
      <c r="DF9" s="622"/>
      <c r="DG9" s="622"/>
      <c r="DH9" s="622"/>
      <c r="DI9" s="622"/>
      <c r="DJ9" s="622"/>
      <c r="DK9" s="622"/>
      <c r="DL9" s="622"/>
      <c r="DM9" s="622"/>
      <c r="DN9" s="622"/>
      <c r="DO9" s="622"/>
      <c r="DP9" s="623"/>
      <c r="DQ9" s="627">
        <v>2688066</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243</v>
      </c>
      <c r="AA10" s="659"/>
      <c r="AB10" s="659"/>
      <c r="AC10" s="659"/>
      <c r="AD10" s="660" t="s">
        <v>239</v>
      </c>
      <c r="AE10" s="660"/>
      <c r="AF10" s="660"/>
      <c r="AG10" s="660"/>
      <c r="AH10" s="660"/>
      <c r="AI10" s="660"/>
      <c r="AJ10" s="660"/>
      <c r="AK10" s="660"/>
      <c r="AL10" s="624" t="s">
        <v>243</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329591</v>
      </c>
      <c r="BH10" s="622"/>
      <c r="BI10" s="622"/>
      <c r="BJ10" s="622"/>
      <c r="BK10" s="622"/>
      <c r="BL10" s="622"/>
      <c r="BM10" s="622"/>
      <c r="BN10" s="623"/>
      <c r="BO10" s="659">
        <v>2.2999999999999998</v>
      </c>
      <c r="BP10" s="659"/>
      <c r="BQ10" s="659"/>
      <c r="BR10" s="659"/>
      <c r="BS10" s="660">
        <v>37845</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33608</v>
      </c>
      <c r="CS10" s="622"/>
      <c r="CT10" s="622"/>
      <c r="CU10" s="622"/>
      <c r="CV10" s="622"/>
      <c r="CW10" s="622"/>
      <c r="CX10" s="622"/>
      <c r="CY10" s="623"/>
      <c r="CZ10" s="659">
        <v>0.1</v>
      </c>
      <c r="DA10" s="659"/>
      <c r="DB10" s="659"/>
      <c r="DC10" s="659"/>
      <c r="DD10" s="627" t="s">
        <v>239</v>
      </c>
      <c r="DE10" s="622"/>
      <c r="DF10" s="622"/>
      <c r="DG10" s="622"/>
      <c r="DH10" s="622"/>
      <c r="DI10" s="622"/>
      <c r="DJ10" s="622"/>
      <c r="DK10" s="622"/>
      <c r="DL10" s="622"/>
      <c r="DM10" s="622"/>
      <c r="DN10" s="622"/>
      <c r="DO10" s="622"/>
      <c r="DP10" s="623"/>
      <c r="DQ10" s="627">
        <v>23608</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2367750</v>
      </c>
      <c r="S11" s="622"/>
      <c r="T11" s="622"/>
      <c r="U11" s="622"/>
      <c r="V11" s="622"/>
      <c r="W11" s="622"/>
      <c r="X11" s="622"/>
      <c r="Y11" s="623"/>
      <c r="Z11" s="624">
        <v>5.6</v>
      </c>
      <c r="AA11" s="625"/>
      <c r="AB11" s="625"/>
      <c r="AC11" s="626"/>
      <c r="AD11" s="627">
        <v>2367750</v>
      </c>
      <c r="AE11" s="622"/>
      <c r="AF11" s="622"/>
      <c r="AG11" s="622"/>
      <c r="AH11" s="622"/>
      <c r="AI11" s="622"/>
      <c r="AJ11" s="622"/>
      <c r="AK11" s="623"/>
      <c r="AL11" s="624">
        <v>11.7</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514466</v>
      </c>
      <c r="BH11" s="622"/>
      <c r="BI11" s="622"/>
      <c r="BJ11" s="622"/>
      <c r="BK11" s="622"/>
      <c r="BL11" s="622"/>
      <c r="BM11" s="622"/>
      <c r="BN11" s="623"/>
      <c r="BO11" s="659">
        <v>3.6</v>
      </c>
      <c r="BP11" s="659"/>
      <c r="BQ11" s="659"/>
      <c r="BR11" s="659"/>
      <c r="BS11" s="660">
        <v>148009</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116857</v>
      </c>
      <c r="CS11" s="622"/>
      <c r="CT11" s="622"/>
      <c r="CU11" s="622"/>
      <c r="CV11" s="622"/>
      <c r="CW11" s="622"/>
      <c r="CX11" s="622"/>
      <c r="CY11" s="623"/>
      <c r="CZ11" s="659">
        <v>0.3</v>
      </c>
      <c r="DA11" s="659"/>
      <c r="DB11" s="659"/>
      <c r="DC11" s="659"/>
      <c r="DD11" s="627" t="s">
        <v>243</v>
      </c>
      <c r="DE11" s="622"/>
      <c r="DF11" s="622"/>
      <c r="DG11" s="622"/>
      <c r="DH11" s="622"/>
      <c r="DI11" s="622"/>
      <c r="DJ11" s="622"/>
      <c r="DK11" s="622"/>
      <c r="DL11" s="622"/>
      <c r="DM11" s="622"/>
      <c r="DN11" s="622"/>
      <c r="DO11" s="622"/>
      <c r="DP11" s="623"/>
      <c r="DQ11" s="627">
        <v>57136</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243</v>
      </c>
      <c r="S12" s="622"/>
      <c r="T12" s="622"/>
      <c r="U12" s="622"/>
      <c r="V12" s="622"/>
      <c r="W12" s="622"/>
      <c r="X12" s="622"/>
      <c r="Y12" s="623"/>
      <c r="Z12" s="659" t="s">
        <v>243</v>
      </c>
      <c r="AA12" s="659"/>
      <c r="AB12" s="659"/>
      <c r="AC12" s="659"/>
      <c r="AD12" s="660" t="s">
        <v>243</v>
      </c>
      <c r="AE12" s="660"/>
      <c r="AF12" s="660"/>
      <c r="AG12" s="660"/>
      <c r="AH12" s="660"/>
      <c r="AI12" s="660"/>
      <c r="AJ12" s="660"/>
      <c r="AK12" s="660"/>
      <c r="AL12" s="624" t="s">
        <v>243</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5668368</v>
      </c>
      <c r="BH12" s="622"/>
      <c r="BI12" s="622"/>
      <c r="BJ12" s="622"/>
      <c r="BK12" s="622"/>
      <c r="BL12" s="622"/>
      <c r="BM12" s="622"/>
      <c r="BN12" s="623"/>
      <c r="BO12" s="659">
        <v>39.4</v>
      </c>
      <c r="BP12" s="659"/>
      <c r="BQ12" s="659"/>
      <c r="BR12" s="659"/>
      <c r="BS12" s="660" t="s">
        <v>239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810402</v>
      </c>
      <c r="CS12" s="622"/>
      <c r="CT12" s="622"/>
      <c r="CU12" s="622"/>
      <c r="CV12" s="622"/>
      <c r="CW12" s="622"/>
      <c r="CX12" s="622"/>
      <c r="CY12" s="623"/>
      <c r="CZ12" s="659">
        <v>2</v>
      </c>
      <c r="DA12" s="659"/>
      <c r="DB12" s="659"/>
      <c r="DC12" s="659"/>
      <c r="DD12" s="627" t="s">
        <v>243</v>
      </c>
      <c r="DE12" s="622"/>
      <c r="DF12" s="622"/>
      <c r="DG12" s="622"/>
      <c r="DH12" s="622"/>
      <c r="DI12" s="622"/>
      <c r="DJ12" s="622"/>
      <c r="DK12" s="622"/>
      <c r="DL12" s="622"/>
      <c r="DM12" s="622"/>
      <c r="DN12" s="622"/>
      <c r="DO12" s="622"/>
      <c r="DP12" s="623"/>
      <c r="DQ12" s="627">
        <v>172880</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243</v>
      </c>
      <c r="AA13" s="659"/>
      <c r="AB13" s="659"/>
      <c r="AC13" s="659"/>
      <c r="AD13" s="660" t="s">
        <v>243</v>
      </c>
      <c r="AE13" s="660"/>
      <c r="AF13" s="660"/>
      <c r="AG13" s="660"/>
      <c r="AH13" s="660"/>
      <c r="AI13" s="660"/>
      <c r="AJ13" s="660"/>
      <c r="AK13" s="660"/>
      <c r="AL13" s="624" t="s">
        <v>239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5633222</v>
      </c>
      <c r="BH13" s="622"/>
      <c r="BI13" s="622"/>
      <c r="BJ13" s="622"/>
      <c r="BK13" s="622"/>
      <c r="BL13" s="622"/>
      <c r="BM13" s="622"/>
      <c r="BN13" s="623"/>
      <c r="BO13" s="659">
        <v>39.200000000000003</v>
      </c>
      <c r="BP13" s="659"/>
      <c r="BQ13" s="659"/>
      <c r="BR13" s="659"/>
      <c r="BS13" s="660" t="s">
        <v>243</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2535047</v>
      </c>
      <c r="CS13" s="622"/>
      <c r="CT13" s="622"/>
      <c r="CU13" s="622"/>
      <c r="CV13" s="622"/>
      <c r="CW13" s="622"/>
      <c r="CX13" s="622"/>
      <c r="CY13" s="623"/>
      <c r="CZ13" s="659">
        <v>6.2</v>
      </c>
      <c r="DA13" s="659"/>
      <c r="DB13" s="659"/>
      <c r="DC13" s="659"/>
      <c r="DD13" s="627">
        <v>1051833</v>
      </c>
      <c r="DE13" s="622"/>
      <c r="DF13" s="622"/>
      <c r="DG13" s="622"/>
      <c r="DH13" s="622"/>
      <c r="DI13" s="622"/>
      <c r="DJ13" s="622"/>
      <c r="DK13" s="622"/>
      <c r="DL13" s="622"/>
      <c r="DM13" s="622"/>
      <c r="DN13" s="622"/>
      <c r="DO13" s="622"/>
      <c r="DP13" s="623"/>
      <c r="DQ13" s="627">
        <v>1576833</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243</v>
      </c>
      <c r="S14" s="622"/>
      <c r="T14" s="622"/>
      <c r="U14" s="622"/>
      <c r="V14" s="622"/>
      <c r="W14" s="622"/>
      <c r="X14" s="622"/>
      <c r="Y14" s="623"/>
      <c r="Z14" s="659" t="s">
        <v>243</v>
      </c>
      <c r="AA14" s="659"/>
      <c r="AB14" s="659"/>
      <c r="AC14" s="659"/>
      <c r="AD14" s="660" t="s">
        <v>239</v>
      </c>
      <c r="AE14" s="660"/>
      <c r="AF14" s="660"/>
      <c r="AG14" s="660"/>
      <c r="AH14" s="660"/>
      <c r="AI14" s="660"/>
      <c r="AJ14" s="660"/>
      <c r="AK14" s="660"/>
      <c r="AL14" s="624" t="s">
        <v>239</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216390</v>
      </c>
      <c r="BH14" s="622"/>
      <c r="BI14" s="622"/>
      <c r="BJ14" s="622"/>
      <c r="BK14" s="622"/>
      <c r="BL14" s="622"/>
      <c r="BM14" s="622"/>
      <c r="BN14" s="623"/>
      <c r="BO14" s="659">
        <v>1.5</v>
      </c>
      <c r="BP14" s="659"/>
      <c r="BQ14" s="659"/>
      <c r="BR14" s="659"/>
      <c r="BS14" s="660" t="s">
        <v>239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1112835</v>
      </c>
      <c r="CS14" s="622"/>
      <c r="CT14" s="622"/>
      <c r="CU14" s="622"/>
      <c r="CV14" s="622"/>
      <c r="CW14" s="622"/>
      <c r="CX14" s="622"/>
      <c r="CY14" s="623"/>
      <c r="CZ14" s="659">
        <v>2.7</v>
      </c>
      <c r="DA14" s="659"/>
      <c r="DB14" s="659"/>
      <c r="DC14" s="659"/>
      <c r="DD14" s="627">
        <v>108554</v>
      </c>
      <c r="DE14" s="622"/>
      <c r="DF14" s="622"/>
      <c r="DG14" s="622"/>
      <c r="DH14" s="622"/>
      <c r="DI14" s="622"/>
      <c r="DJ14" s="622"/>
      <c r="DK14" s="622"/>
      <c r="DL14" s="622"/>
      <c r="DM14" s="622"/>
      <c r="DN14" s="622"/>
      <c r="DO14" s="622"/>
      <c r="DP14" s="623"/>
      <c r="DQ14" s="627">
        <v>997302</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243</v>
      </c>
      <c r="AE15" s="660"/>
      <c r="AF15" s="660"/>
      <c r="AG15" s="660"/>
      <c r="AH15" s="660"/>
      <c r="AI15" s="660"/>
      <c r="AJ15" s="660"/>
      <c r="AK15" s="660"/>
      <c r="AL15" s="624" t="s">
        <v>239</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668534</v>
      </c>
      <c r="BH15" s="622"/>
      <c r="BI15" s="622"/>
      <c r="BJ15" s="622"/>
      <c r="BK15" s="622"/>
      <c r="BL15" s="622"/>
      <c r="BM15" s="622"/>
      <c r="BN15" s="623"/>
      <c r="BO15" s="659">
        <v>4.7</v>
      </c>
      <c r="BP15" s="659"/>
      <c r="BQ15" s="659"/>
      <c r="BR15" s="659"/>
      <c r="BS15" s="660" t="s">
        <v>239</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2769309</v>
      </c>
      <c r="CS15" s="622"/>
      <c r="CT15" s="622"/>
      <c r="CU15" s="622"/>
      <c r="CV15" s="622"/>
      <c r="CW15" s="622"/>
      <c r="CX15" s="622"/>
      <c r="CY15" s="623"/>
      <c r="CZ15" s="659">
        <v>6.8</v>
      </c>
      <c r="DA15" s="659"/>
      <c r="DB15" s="659"/>
      <c r="DC15" s="659"/>
      <c r="DD15" s="627">
        <v>422509</v>
      </c>
      <c r="DE15" s="622"/>
      <c r="DF15" s="622"/>
      <c r="DG15" s="622"/>
      <c r="DH15" s="622"/>
      <c r="DI15" s="622"/>
      <c r="DJ15" s="622"/>
      <c r="DK15" s="622"/>
      <c r="DL15" s="622"/>
      <c r="DM15" s="622"/>
      <c r="DN15" s="622"/>
      <c r="DO15" s="622"/>
      <c r="DP15" s="623"/>
      <c r="DQ15" s="627">
        <v>2288686</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31526</v>
      </c>
      <c r="S16" s="622"/>
      <c r="T16" s="622"/>
      <c r="U16" s="622"/>
      <c r="V16" s="622"/>
      <c r="W16" s="622"/>
      <c r="X16" s="622"/>
      <c r="Y16" s="623"/>
      <c r="Z16" s="659">
        <v>0.1</v>
      </c>
      <c r="AA16" s="659"/>
      <c r="AB16" s="659"/>
      <c r="AC16" s="659"/>
      <c r="AD16" s="660">
        <v>31526</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3681</v>
      </c>
      <c r="CS16" s="622"/>
      <c r="CT16" s="622"/>
      <c r="CU16" s="622"/>
      <c r="CV16" s="622"/>
      <c r="CW16" s="622"/>
      <c r="CX16" s="622"/>
      <c r="CY16" s="623"/>
      <c r="CZ16" s="659">
        <v>0</v>
      </c>
      <c r="DA16" s="659"/>
      <c r="DB16" s="659"/>
      <c r="DC16" s="659"/>
      <c r="DD16" s="627" t="s">
        <v>243</v>
      </c>
      <c r="DE16" s="622"/>
      <c r="DF16" s="622"/>
      <c r="DG16" s="622"/>
      <c r="DH16" s="622"/>
      <c r="DI16" s="622"/>
      <c r="DJ16" s="622"/>
      <c r="DK16" s="622"/>
      <c r="DL16" s="622"/>
      <c r="DM16" s="622"/>
      <c r="DN16" s="622"/>
      <c r="DO16" s="622"/>
      <c r="DP16" s="623"/>
      <c r="DQ16" s="627">
        <v>2059</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174972</v>
      </c>
      <c r="S17" s="622"/>
      <c r="T17" s="622"/>
      <c r="U17" s="622"/>
      <c r="V17" s="622"/>
      <c r="W17" s="622"/>
      <c r="X17" s="622"/>
      <c r="Y17" s="623"/>
      <c r="Z17" s="659">
        <v>0.4</v>
      </c>
      <c r="AA17" s="659"/>
      <c r="AB17" s="659"/>
      <c r="AC17" s="659"/>
      <c r="AD17" s="660">
        <v>174972</v>
      </c>
      <c r="AE17" s="660"/>
      <c r="AF17" s="660"/>
      <c r="AG17" s="660"/>
      <c r="AH17" s="660"/>
      <c r="AI17" s="660"/>
      <c r="AJ17" s="660"/>
      <c r="AK17" s="660"/>
      <c r="AL17" s="624">
        <v>0.9</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243</v>
      </c>
      <c r="BP17" s="659"/>
      <c r="BQ17" s="659"/>
      <c r="BR17" s="659"/>
      <c r="BS17" s="660" t="s">
        <v>243</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3063197</v>
      </c>
      <c r="CS17" s="622"/>
      <c r="CT17" s="622"/>
      <c r="CU17" s="622"/>
      <c r="CV17" s="622"/>
      <c r="CW17" s="622"/>
      <c r="CX17" s="622"/>
      <c r="CY17" s="623"/>
      <c r="CZ17" s="659">
        <v>7.5</v>
      </c>
      <c r="DA17" s="659"/>
      <c r="DB17" s="659"/>
      <c r="DC17" s="659"/>
      <c r="DD17" s="627" t="s">
        <v>239</v>
      </c>
      <c r="DE17" s="622"/>
      <c r="DF17" s="622"/>
      <c r="DG17" s="622"/>
      <c r="DH17" s="622"/>
      <c r="DI17" s="622"/>
      <c r="DJ17" s="622"/>
      <c r="DK17" s="622"/>
      <c r="DL17" s="622"/>
      <c r="DM17" s="622"/>
      <c r="DN17" s="622"/>
      <c r="DO17" s="622"/>
      <c r="DP17" s="623"/>
      <c r="DQ17" s="627">
        <v>2956371</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131421</v>
      </c>
      <c r="S18" s="622"/>
      <c r="T18" s="622"/>
      <c r="U18" s="622"/>
      <c r="V18" s="622"/>
      <c r="W18" s="622"/>
      <c r="X18" s="622"/>
      <c r="Y18" s="623"/>
      <c r="Z18" s="659">
        <v>0.3</v>
      </c>
      <c r="AA18" s="659"/>
      <c r="AB18" s="659"/>
      <c r="AC18" s="659"/>
      <c r="AD18" s="660">
        <v>131421</v>
      </c>
      <c r="AE18" s="660"/>
      <c r="AF18" s="660"/>
      <c r="AG18" s="660"/>
      <c r="AH18" s="660"/>
      <c r="AI18" s="660"/>
      <c r="AJ18" s="660"/>
      <c r="AK18" s="660"/>
      <c r="AL18" s="624">
        <v>0.6</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243</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243</v>
      </c>
      <c r="DE18" s="622"/>
      <c r="DF18" s="622"/>
      <c r="DG18" s="622"/>
      <c r="DH18" s="622"/>
      <c r="DI18" s="622"/>
      <c r="DJ18" s="622"/>
      <c r="DK18" s="622"/>
      <c r="DL18" s="622"/>
      <c r="DM18" s="622"/>
      <c r="DN18" s="622"/>
      <c r="DO18" s="622"/>
      <c r="DP18" s="623"/>
      <c r="DQ18" s="627" t="s">
        <v>243</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129540</v>
      </c>
      <c r="S19" s="622"/>
      <c r="T19" s="622"/>
      <c r="U19" s="622"/>
      <c r="V19" s="622"/>
      <c r="W19" s="622"/>
      <c r="X19" s="622"/>
      <c r="Y19" s="623"/>
      <c r="Z19" s="659">
        <v>0.3</v>
      </c>
      <c r="AA19" s="659"/>
      <c r="AB19" s="659"/>
      <c r="AC19" s="659"/>
      <c r="AD19" s="660">
        <v>129540</v>
      </c>
      <c r="AE19" s="660"/>
      <c r="AF19" s="660"/>
      <c r="AG19" s="660"/>
      <c r="AH19" s="660"/>
      <c r="AI19" s="660"/>
      <c r="AJ19" s="660"/>
      <c r="AK19" s="660"/>
      <c r="AL19" s="624">
        <v>0.6</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866602</v>
      </c>
      <c r="BH19" s="622"/>
      <c r="BI19" s="622"/>
      <c r="BJ19" s="622"/>
      <c r="BK19" s="622"/>
      <c r="BL19" s="622"/>
      <c r="BM19" s="622"/>
      <c r="BN19" s="623"/>
      <c r="BO19" s="659">
        <v>6</v>
      </c>
      <c r="BP19" s="659"/>
      <c r="BQ19" s="659"/>
      <c r="BR19" s="659"/>
      <c r="BS19" s="660" t="s">
        <v>239</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243</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1881</v>
      </c>
      <c r="S20" s="622"/>
      <c r="T20" s="622"/>
      <c r="U20" s="622"/>
      <c r="V20" s="622"/>
      <c r="W20" s="622"/>
      <c r="X20" s="622"/>
      <c r="Y20" s="623"/>
      <c r="Z20" s="659">
        <v>0</v>
      </c>
      <c r="AA20" s="659"/>
      <c r="AB20" s="659"/>
      <c r="AC20" s="659"/>
      <c r="AD20" s="660">
        <v>1881</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866602</v>
      </c>
      <c r="BH20" s="622"/>
      <c r="BI20" s="622"/>
      <c r="BJ20" s="622"/>
      <c r="BK20" s="622"/>
      <c r="BL20" s="622"/>
      <c r="BM20" s="622"/>
      <c r="BN20" s="623"/>
      <c r="BO20" s="659">
        <v>6</v>
      </c>
      <c r="BP20" s="659"/>
      <c r="BQ20" s="659"/>
      <c r="BR20" s="659"/>
      <c r="BS20" s="660" t="s">
        <v>239</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41007295</v>
      </c>
      <c r="CS20" s="622"/>
      <c r="CT20" s="622"/>
      <c r="CU20" s="622"/>
      <c r="CV20" s="622"/>
      <c r="CW20" s="622"/>
      <c r="CX20" s="622"/>
      <c r="CY20" s="623"/>
      <c r="CZ20" s="659">
        <v>100</v>
      </c>
      <c r="DA20" s="659"/>
      <c r="DB20" s="659"/>
      <c r="DC20" s="659"/>
      <c r="DD20" s="627">
        <v>2131582</v>
      </c>
      <c r="DE20" s="622"/>
      <c r="DF20" s="622"/>
      <c r="DG20" s="622"/>
      <c r="DH20" s="622"/>
      <c r="DI20" s="622"/>
      <c r="DJ20" s="622"/>
      <c r="DK20" s="622"/>
      <c r="DL20" s="622"/>
      <c r="DM20" s="622"/>
      <c r="DN20" s="622"/>
      <c r="DO20" s="622"/>
      <c r="DP20" s="623"/>
      <c r="DQ20" s="627">
        <v>24877472</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3903210</v>
      </c>
      <c r="S21" s="622"/>
      <c r="T21" s="622"/>
      <c r="U21" s="622"/>
      <c r="V21" s="622"/>
      <c r="W21" s="622"/>
      <c r="X21" s="622"/>
      <c r="Y21" s="623"/>
      <c r="Z21" s="659">
        <v>9.1999999999999993</v>
      </c>
      <c r="AA21" s="659"/>
      <c r="AB21" s="659"/>
      <c r="AC21" s="659"/>
      <c r="AD21" s="660">
        <v>3581800</v>
      </c>
      <c r="AE21" s="660"/>
      <c r="AF21" s="660"/>
      <c r="AG21" s="660"/>
      <c r="AH21" s="660"/>
      <c r="AI21" s="660"/>
      <c r="AJ21" s="660"/>
      <c r="AK21" s="660"/>
      <c r="AL21" s="624">
        <v>17.7</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239</v>
      </c>
      <c r="BH21" s="622"/>
      <c r="BI21" s="622"/>
      <c r="BJ21" s="622"/>
      <c r="BK21" s="622"/>
      <c r="BL21" s="622"/>
      <c r="BM21" s="622"/>
      <c r="BN21" s="623"/>
      <c r="BO21" s="659" t="s">
        <v>243</v>
      </c>
      <c r="BP21" s="659"/>
      <c r="BQ21" s="659"/>
      <c r="BR21" s="659"/>
      <c r="BS21" s="660" t="s">
        <v>243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3581800</v>
      </c>
      <c r="S22" s="622"/>
      <c r="T22" s="622"/>
      <c r="U22" s="622"/>
      <c r="V22" s="622"/>
      <c r="W22" s="622"/>
      <c r="X22" s="622"/>
      <c r="Y22" s="623"/>
      <c r="Z22" s="659">
        <v>8.4</v>
      </c>
      <c r="AA22" s="659"/>
      <c r="AB22" s="659"/>
      <c r="AC22" s="659"/>
      <c r="AD22" s="660">
        <v>3581800</v>
      </c>
      <c r="AE22" s="660"/>
      <c r="AF22" s="660"/>
      <c r="AG22" s="660"/>
      <c r="AH22" s="660"/>
      <c r="AI22" s="660"/>
      <c r="AJ22" s="660"/>
      <c r="AK22" s="660"/>
      <c r="AL22" s="624">
        <v>17.7</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239</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321410</v>
      </c>
      <c r="S23" s="622"/>
      <c r="T23" s="622"/>
      <c r="U23" s="622"/>
      <c r="V23" s="622"/>
      <c r="W23" s="622"/>
      <c r="X23" s="622"/>
      <c r="Y23" s="623"/>
      <c r="Z23" s="659">
        <v>0.8</v>
      </c>
      <c r="AA23" s="659"/>
      <c r="AB23" s="659"/>
      <c r="AC23" s="659"/>
      <c r="AD23" s="660" t="s">
        <v>239</v>
      </c>
      <c r="AE23" s="660"/>
      <c r="AF23" s="660"/>
      <c r="AG23" s="660"/>
      <c r="AH23" s="660"/>
      <c r="AI23" s="660"/>
      <c r="AJ23" s="660"/>
      <c r="AK23" s="660"/>
      <c r="AL23" s="624" t="s">
        <v>243</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866602</v>
      </c>
      <c r="BH23" s="622"/>
      <c r="BI23" s="622"/>
      <c r="BJ23" s="622"/>
      <c r="BK23" s="622"/>
      <c r="BL23" s="622"/>
      <c r="BM23" s="622"/>
      <c r="BN23" s="623"/>
      <c r="BO23" s="659">
        <v>6</v>
      </c>
      <c r="BP23" s="659"/>
      <c r="BQ23" s="659"/>
      <c r="BR23" s="659"/>
      <c r="BS23" s="660" t="s">
        <v>239</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59" t="s">
        <v>239</v>
      </c>
      <c r="AA24" s="659"/>
      <c r="AB24" s="659"/>
      <c r="AC24" s="659"/>
      <c r="AD24" s="660" t="s">
        <v>243</v>
      </c>
      <c r="AE24" s="660"/>
      <c r="AF24" s="660"/>
      <c r="AG24" s="660"/>
      <c r="AH24" s="660"/>
      <c r="AI24" s="660"/>
      <c r="AJ24" s="660"/>
      <c r="AK24" s="660"/>
      <c r="AL24" s="624" t="s">
        <v>239</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239</v>
      </c>
      <c r="BH24" s="622"/>
      <c r="BI24" s="622"/>
      <c r="BJ24" s="622"/>
      <c r="BK24" s="622"/>
      <c r="BL24" s="622"/>
      <c r="BM24" s="622"/>
      <c r="BN24" s="623"/>
      <c r="BO24" s="659" t="s">
        <v>243</v>
      </c>
      <c r="BP24" s="659"/>
      <c r="BQ24" s="659"/>
      <c r="BR24" s="659"/>
      <c r="BS24" s="660" t="s">
        <v>239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19844489</v>
      </c>
      <c r="CS24" s="677"/>
      <c r="CT24" s="677"/>
      <c r="CU24" s="677"/>
      <c r="CV24" s="677"/>
      <c r="CW24" s="677"/>
      <c r="CX24" s="677"/>
      <c r="CY24" s="702"/>
      <c r="CZ24" s="703">
        <v>48.4</v>
      </c>
      <c r="DA24" s="685"/>
      <c r="DB24" s="685"/>
      <c r="DC24" s="705"/>
      <c r="DD24" s="701">
        <v>10350067</v>
      </c>
      <c r="DE24" s="677"/>
      <c r="DF24" s="677"/>
      <c r="DG24" s="677"/>
      <c r="DH24" s="677"/>
      <c r="DI24" s="677"/>
      <c r="DJ24" s="677"/>
      <c r="DK24" s="702"/>
      <c r="DL24" s="701">
        <v>8978828</v>
      </c>
      <c r="DM24" s="677"/>
      <c r="DN24" s="677"/>
      <c r="DO24" s="677"/>
      <c r="DP24" s="677"/>
      <c r="DQ24" s="677"/>
      <c r="DR24" s="677"/>
      <c r="DS24" s="677"/>
      <c r="DT24" s="677"/>
      <c r="DU24" s="677"/>
      <c r="DV24" s="702"/>
      <c r="DW24" s="703">
        <v>43.3</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21404193</v>
      </c>
      <c r="S25" s="622"/>
      <c r="T25" s="622"/>
      <c r="U25" s="622"/>
      <c r="V25" s="622"/>
      <c r="W25" s="622"/>
      <c r="X25" s="622"/>
      <c r="Y25" s="623"/>
      <c r="Z25" s="659">
        <v>50.4</v>
      </c>
      <c r="AA25" s="659"/>
      <c r="AB25" s="659"/>
      <c r="AC25" s="659"/>
      <c r="AD25" s="660">
        <v>20216181</v>
      </c>
      <c r="AE25" s="660"/>
      <c r="AF25" s="660"/>
      <c r="AG25" s="660"/>
      <c r="AH25" s="660"/>
      <c r="AI25" s="660"/>
      <c r="AJ25" s="660"/>
      <c r="AK25" s="660"/>
      <c r="AL25" s="624">
        <v>99.8</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243</v>
      </c>
      <c r="BH25" s="622"/>
      <c r="BI25" s="622"/>
      <c r="BJ25" s="622"/>
      <c r="BK25" s="622"/>
      <c r="BL25" s="622"/>
      <c r="BM25" s="622"/>
      <c r="BN25" s="623"/>
      <c r="BO25" s="659" t="s">
        <v>239</v>
      </c>
      <c r="BP25" s="659"/>
      <c r="BQ25" s="659"/>
      <c r="BR25" s="659"/>
      <c r="BS25" s="660" t="s">
        <v>239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4918636</v>
      </c>
      <c r="CS25" s="634"/>
      <c r="CT25" s="634"/>
      <c r="CU25" s="634"/>
      <c r="CV25" s="634"/>
      <c r="CW25" s="634"/>
      <c r="CX25" s="634"/>
      <c r="CY25" s="635"/>
      <c r="CZ25" s="624">
        <v>12</v>
      </c>
      <c r="DA25" s="636"/>
      <c r="DB25" s="636"/>
      <c r="DC25" s="637"/>
      <c r="DD25" s="627">
        <v>4421928</v>
      </c>
      <c r="DE25" s="634"/>
      <c r="DF25" s="634"/>
      <c r="DG25" s="634"/>
      <c r="DH25" s="634"/>
      <c r="DI25" s="634"/>
      <c r="DJ25" s="634"/>
      <c r="DK25" s="635"/>
      <c r="DL25" s="627">
        <v>3975701</v>
      </c>
      <c r="DM25" s="634"/>
      <c r="DN25" s="634"/>
      <c r="DO25" s="634"/>
      <c r="DP25" s="634"/>
      <c r="DQ25" s="634"/>
      <c r="DR25" s="634"/>
      <c r="DS25" s="634"/>
      <c r="DT25" s="634"/>
      <c r="DU25" s="634"/>
      <c r="DV25" s="635"/>
      <c r="DW25" s="624">
        <v>19.2</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18972</v>
      </c>
      <c r="S26" s="622"/>
      <c r="T26" s="622"/>
      <c r="U26" s="622"/>
      <c r="V26" s="622"/>
      <c r="W26" s="622"/>
      <c r="X26" s="622"/>
      <c r="Y26" s="623"/>
      <c r="Z26" s="659">
        <v>0</v>
      </c>
      <c r="AA26" s="659"/>
      <c r="AB26" s="659"/>
      <c r="AC26" s="659"/>
      <c r="AD26" s="660">
        <v>18972</v>
      </c>
      <c r="AE26" s="660"/>
      <c r="AF26" s="660"/>
      <c r="AG26" s="660"/>
      <c r="AH26" s="660"/>
      <c r="AI26" s="660"/>
      <c r="AJ26" s="660"/>
      <c r="AK26" s="660"/>
      <c r="AL26" s="624">
        <v>0.1</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239</v>
      </c>
      <c r="BH26" s="622"/>
      <c r="BI26" s="622"/>
      <c r="BJ26" s="622"/>
      <c r="BK26" s="622"/>
      <c r="BL26" s="622"/>
      <c r="BM26" s="622"/>
      <c r="BN26" s="623"/>
      <c r="BO26" s="659" t="s">
        <v>243</v>
      </c>
      <c r="BP26" s="659"/>
      <c r="BQ26" s="659"/>
      <c r="BR26" s="659"/>
      <c r="BS26" s="660" t="s">
        <v>239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3164818</v>
      </c>
      <c r="CS26" s="622"/>
      <c r="CT26" s="622"/>
      <c r="CU26" s="622"/>
      <c r="CV26" s="622"/>
      <c r="CW26" s="622"/>
      <c r="CX26" s="622"/>
      <c r="CY26" s="623"/>
      <c r="CZ26" s="624">
        <v>7.7</v>
      </c>
      <c r="DA26" s="636"/>
      <c r="DB26" s="636"/>
      <c r="DC26" s="637"/>
      <c r="DD26" s="627">
        <v>2715211</v>
      </c>
      <c r="DE26" s="622"/>
      <c r="DF26" s="622"/>
      <c r="DG26" s="622"/>
      <c r="DH26" s="622"/>
      <c r="DI26" s="622"/>
      <c r="DJ26" s="622"/>
      <c r="DK26" s="623"/>
      <c r="DL26" s="627" t="s">
        <v>243</v>
      </c>
      <c r="DM26" s="622"/>
      <c r="DN26" s="622"/>
      <c r="DO26" s="622"/>
      <c r="DP26" s="622"/>
      <c r="DQ26" s="622"/>
      <c r="DR26" s="622"/>
      <c r="DS26" s="622"/>
      <c r="DT26" s="622"/>
      <c r="DU26" s="622"/>
      <c r="DV26" s="623"/>
      <c r="DW26" s="624" t="s">
        <v>239</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403420</v>
      </c>
      <c r="S27" s="622"/>
      <c r="T27" s="622"/>
      <c r="U27" s="622"/>
      <c r="V27" s="622"/>
      <c r="W27" s="622"/>
      <c r="X27" s="622"/>
      <c r="Y27" s="623"/>
      <c r="Z27" s="659">
        <v>1</v>
      </c>
      <c r="AA27" s="659"/>
      <c r="AB27" s="659"/>
      <c r="AC27" s="659"/>
      <c r="AD27" s="660" t="s">
        <v>239</v>
      </c>
      <c r="AE27" s="660"/>
      <c r="AF27" s="660"/>
      <c r="AG27" s="660"/>
      <c r="AH27" s="660"/>
      <c r="AI27" s="660"/>
      <c r="AJ27" s="660"/>
      <c r="AK27" s="660"/>
      <c r="AL27" s="624" t="s">
        <v>239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14372710</v>
      </c>
      <c r="BH27" s="622"/>
      <c r="BI27" s="622"/>
      <c r="BJ27" s="622"/>
      <c r="BK27" s="622"/>
      <c r="BL27" s="622"/>
      <c r="BM27" s="622"/>
      <c r="BN27" s="623"/>
      <c r="BO27" s="659">
        <v>100</v>
      </c>
      <c r="BP27" s="659"/>
      <c r="BQ27" s="659"/>
      <c r="BR27" s="659"/>
      <c r="BS27" s="660">
        <v>185854</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11862656</v>
      </c>
      <c r="CS27" s="634"/>
      <c r="CT27" s="634"/>
      <c r="CU27" s="634"/>
      <c r="CV27" s="634"/>
      <c r="CW27" s="634"/>
      <c r="CX27" s="634"/>
      <c r="CY27" s="635"/>
      <c r="CZ27" s="624">
        <v>28.9</v>
      </c>
      <c r="DA27" s="636"/>
      <c r="DB27" s="636"/>
      <c r="DC27" s="637"/>
      <c r="DD27" s="627">
        <v>2971768</v>
      </c>
      <c r="DE27" s="634"/>
      <c r="DF27" s="634"/>
      <c r="DG27" s="634"/>
      <c r="DH27" s="634"/>
      <c r="DI27" s="634"/>
      <c r="DJ27" s="634"/>
      <c r="DK27" s="635"/>
      <c r="DL27" s="627">
        <v>2246643</v>
      </c>
      <c r="DM27" s="634"/>
      <c r="DN27" s="634"/>
      <c r="DO27" s="634"/>
      <c r="DP27" s="634"/>
      <c r="DQ27" s="634"/>
      <c r="DR27" s="634"/>
      <c r="DS27" s="634"/>
      <c r="DT27" s="634"/>
      <c r="DU27" s="634"/>
      <c r="DV27" s="635"/>
      <c r="DW27" s="624">
        <v>10.8</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209737</v>
      </c>
      <c r="S28" s="622"/>
      <c r="T28" s="622"/>
      <c r="U28" s="622"/>
      <c r="V28" s="622"/>
      <c r="W28" s="622"/>
      <c r="X28" s="622"/>
      <c r="Y28" s="623"/>
      <c r="Z28" s="659">
        <v>0.5</v>
      </c>
      <c r="AA28" s="659"/>
      <c r="AB28" s="659"/>
      <c r="AC28" s="659"/>
      <c r="AD28" s="660">
        <v>21340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3063197</v>
      </c>
      <c r="CS28" s="622"/>
      <c r="CT28" s="622"/>
      <c r="CU28" s="622"/>
      <c r="CV28" s="622"/>
      <c r="CW28" s="622"/>
      <c r="CX28" s="622"/>
      <c r="CY28" s="623"/>
      <c r="CZ28" s="624">
        <v>7.5</v>
      </c>
      <c r="DA28" s="636"/>
      <c r="DB28" s="636"/>
      <c r="DC28" s="637"/>
      <c r="DD28" s="627">
        <v>2956371</v>
      </c>
      <c r="DE28" s="622"/>
      <c r="DF28" s="622"/>
      <c r="DG28" s="622"/>
      <c r="DH28" s="622"/>
      <c r="DI28" s="622"/>
      <c r="DJ28" s="622"/>
      <c r="DK28" s="623"/>
      <c r="DL28" s="627">
        <v>2756484</v>
      </c>
      <c r="DM28" s="622"/>
      <c r="DN28" s="622"/>
      <c r="DO28" s="622"/>
      <c r="DP28" s="622"/>
      <c r="DQ28" s="622"/>
      <c r="DR28" s="622"/>
      <c r="DS28" s="622"/>
      <c r="DT28" s="622"/>
      <c r="DU28" s="622"/>
      <c r="DV28" s="623"/>
      <c r="DW28" s="624">
        <v>13.3</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361563</v>
      </c>
      <c r="S29" s="622"/>
      <c r="T29" s="622"/>
      <c r="U29" s="622"/>
      <c r="V29" s="622"/>
      <c r="W29" s="622"/>
      <c r="X29" s="622"/>
      <c r="Y29" s="623"/>
      <c r="Z29" s="659">
        <v>0.9</v>
      </c>
      <c r="AA29" s="659"/>
      <c r="AB29" s="659"/>
      <c r="AC29" s="659"/>
      <c r="AD29" s="660" t="s">
        <v>243</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3063193</v>
      </c>
      <c r="CS29" s="634"/>
      <c r="CT29" s="634"/>
      <c r="CU29" s="634"/>
      <c r="CV29" s="634"/>
      <c r="CW29" s="634"/>
      <c r="CX29" s="634"/>
      <c r="CY29" s="635"/>
      <c r="CZ29" s="624">
        <v>7.5</v>
      </c>
      <c r="DA29" s="636"/>
      <c r="DB29" s="636"/>
      <c r="DC29" s="637"/>
      <c r="DD29" s="627">
        <v>2956367</v>
      </c>
      <c r="DE29" s="634"/>
      <c r="DF29" s="634"/>
      <c r="DG29" s="634"/>
      <c r="DH29" s="634"/>
      <c r="DI29" s="634"/>
      <c r="DJ29" s="634"/>
      <c r="DK29" s="635"/>
      <c r="DL29" s="627">
        <v>2756480</v>
      </c>
      <c r="DM29" s="634"/>
      <c r="DN29" s="634"/>
      <c r="DO29" s="634"/>
      <c r="DP29" s="634"/>
      <c r="DQ29" s="634"/>
      <c r="DR29" s="634"/>
      <c r="DS29" s="634"/>
      <c r="DT29" s="634"/>
      <c r="DU29" s="634"/>
      <c r="DV29" s="635"/>
      <c r="DW29" s="624">
        <v>13.3</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9162878</v>
      </c>
      <c r="S30" s="622"/>
      <c r="T30" s="622"/>
      <c r="U30" s="622"/>
      <c r="V30" s="622"/>
      <c r="W30" s="622"/>
      <c r="X30" s="622"/>
      <c r="Y30" s="623"/>
      <c r="Z30" s="659">
        <v>21.6</v>
      </c>
      <c r="AA30" s="659"/>
      <c r="AB30" s="659"/>
      <c r="AC30" s="659"/>
      <c r="AD30" s="660" t="s">
        <v>243</v>
      </c>
      <c r="AE30" s="660"/>
      <c r="AF30" s="660"/>
      <c r="AG30" s="660"/>
      <c r="AH30" s="660"/>
      <c r="AI30" s="660"/>
      <c r="AJ30" s="660"/>
      <c r="AK30" s="660"/>
      <c r="AL30" s="624" t="s">
        <v>239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3026561</v>
      </c>
      <c r="CS30" s="622"/>
      <c r="CT30" s="622"/>
      <c r="CU30" s="622"/>
      <c r="CV30" s="622"/>
      <c r="CW30" s="622"/>
      <c r="CX30" s="622"/>
      <c r="CY30" s="623"/>
      <c r="CZ30" s="624">
        <v>7.4</v>
      </c>
      <c r="DA30" s="636"/>
      <c r="DB30" s="636"/>
      <c r="DC30" s="637"/>
      <c r="DD30" s="627">
        <v>2920845</v>
      </c>
      <c r="DE30" s="622"/>
      <c r="DF30" s="622"/>
      <c r="DG30" s="622"/>
      <c r="DH30" s="622"/>
      <c r="DI30" s="622"/>
      <c r="DJ30" s="622"/>
      <c r="DK30" s="623"/>
      <c r="DL30" s="627">
        <v>2720958</v>
      </c>
      <c r="DM30" s="622"/>
      <c r="DN30" s="622"/>
      <c r="DO30" s="622"/>
      <c r="DP30" s="622"/>
      <c r="DQ30" s="622"/>
      <c r="DR30" s="622"/>
      <c r="DS30" s="622"/>
      <c r="DT30" s="622"/>
      <c r="DU30" s="622"/>
      <c r="DV30" s="623"/>
      <c r="DW30" s="624">
        <v>13.1</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v>8007</v>
      </c>
      <c r="S31" s="622"/>
      <c r="T31" s="622"/>
      <c r="U31" s="622"/>
      <c r="V31" s="622"/>
      <c r="W31" s="622"/>
      <c r="X31" s="622"/>
      <c r="Y31" s="623"/>
      <c r="Z31" s="659">
        <v>0</v>
      </c>
      <c r="AA31" s="659"/>
      <c r="AB31" s="659"/>
      <c r="AC31" s="659"/>
      <c r="AD31" s="660">
        <v>8007</v>
      </c>
      <c r="AE31" s="660"/>
      <c r="AF31" s="660"/>
      <c r="AG31" s="660"/>
      <c r="AH31" s="660"/>
      <c r="AI31" s="660"/>
      <c r="AJ31" s="660"/>
      <c r="AK31" s="660"/>
      <c r="AL31" s="624">
        <v>0</v>
      </c>
      <c r="AM31" s="625"/>
      <c r="AN31" s="625"/>
      <c r="AO31" s="661"/>
      <c r="AP31" s="693" t="s">
        <v>312</v>
      </c>
      <c r="AQ31" s="694"/>
      <c r="AR31" s="694"/>
      <c r="AS31" s="694"/>
      <c r="AT31" s="695" t="s">
        <v>313</v>
      </c>
      <c r="AU31" s="218"/>
      <c r="AV31" s="218"/>
      <c r="AW31" s="218"/>
      <c r="AX31" s="679" t="s">
        <v>188</v>
      </c>
      <c r="AY31" s="680"/>
      <c r="AZ31" s="680"/>
      <c r="BA31" s="680"/>
      <c r="BB31" s="680"/>
      <c r="BC31" s="680"/>
      <c r="BD31" s="680"/>
      <c r="BE31" s="680"/>
      <c r="BF31" s="681"/>
      <c r="BG31" s="683">
        <v>99.5</v>
      </c>
      <c r="BH31" s="684"/>
      <c r="BI31" s="684"/>
      <c r="BJ31" s="684"/>
      <c r="BK31" s="684"/>
      <c r="BL31" s="684"/>
      <c r="BM31" s="685">
        <v>98.1</v>
      </c>
      <c r="BN31" s="684"/>
      <c r="BO31" s="684"/>
      <c r="BP31" s="684"/>
      <c r="BQ31" s="686"/>
      <c r="BR31" s="683">
        <v>99.5</v>
      </c>
      <c r="BS31" s="684"/>
      <c r="BT31" s="684"/>
      <c r="BU31" s="684"/>
      <c r="BV31" s="684"/>
      <c r="BW31" s="684"/>
      <c r="BX31" s="685">
        <v>98</v>
      </c>
      <c r="BY31" s="684"/>
      <c r="BZ31" s="684"/>
      <c r="CA31" s="684"/>
      <c r="CB31" s="686"/>
      <c r="CD31" s="642"/>
      <c r="CE31" s="643"/>
      <c r="CF31" s="618" t="s">
        <v>314</v>
      </c>
      <c r="CG31" s="619"/>
      <c r="CH31" s="619"/>
      <c r="CI31" s="619"/>
      <c r="CJ31" s="619"/>
      <c r="CK31" s="619"/>
      <c r="CL31" s="619"/>
      <c r="CM31" s="619"/>
      <c r="CN31" s="619"/>
      <c r="CO31" s="619"/>
      <c r="CP31" s="619"/>
      <c r="CQ31" s="620"/>
      <c r="CR31" s="621">
        <v>36632</v>
      </c>
      <c r="CS31" s="634"/>
      <c r="CT31" s="634"/>
      <c r="CU31" s="634"/>
      <c r="CV31" s="634"/>
      <c r="CW31" s="634"/>
      <c r="CX31" s="634"/>
      <c r="CY31" s="635"/>
      <c r="CZ31" s="624">
        <v>0.1</v>
      </c>
      <c r="DA31" s="636"/>
      <c r="DB31" s="636"/>
      <c r="DC31" s="637"/>
      <c r="DD31" s="627">
        <v>35522</v>
      </c>
      <c r="DE31" s="634"/>
      <c r="DF31" s="634"/>
      <c r="DG31" s="634"/>
      <c r="DH31" s="634"/>
      <c r="DI31" s="634"/>
      <c r="DJ31" s="634"/>
      <c r="DK31" s="635"/>
      <c r="DL31" s="627">
        <v>35522</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2954316</v>
      </c>
      <c r="S32" s="622"/>
      <c r="T32" s="622"/>
      <c r="U32" s="622"/>
      <c r="V32" s="622"/>
      <c r="W32" s="622"/>
      <c r="X32" s="622"/>
      <c r="Y32" s="623"/>
      <c r="Z32" s="659">
        <v>7</v>
      </c>
      <c r="AA32" s="659"/>
      <c r="AB32" s="659"/>
      <c r="AC32" s="659"/>
      <c r="AD32" s="660" t="s">
        <v>239</v>
      </c>
      <c r="AE32" s="660"/>
      <c r="AF32" s="660"/>
      <c r="AG32" s="660"/>
      <c r="AH32" s="660"/>
      <c r="AI32" s="660"/>
      <c r="AJ32" s="660"/>
      <c r="AK32" s="660"/>
      <c r="AL32" s="624" t="s">
        <v>239</v>
      </c>
      <c r="AM32" s="625"/>
      <c r="AN32" s="625"/>
      <c r="AO32" s="661"/>
      <c r="AP32" s="662"/>
      <c r="AQ32" s="663"/>
      <c r="AR32" s="663"/>
      <c r="AS32" s="663"/>
      <c r="AT32" s="696"/>
      <c r="AU32" s="214" t="s">
        <v>316</v>
      </c>
      <c r="AX32" s="618" t="s">
        <v>317</v>
      </c>
      <c r="AY32" s="619"/>
      <c r="AZ32" s="619"/>
      <c r="BA32" s="619"/>
      <c r="BB32" s="619"/>
      <c r="BC32" s="619"/>
      <c r="BD32" s="619"/>
      <c r="BE32" s="619"/>
      <c r="BF32" s="620"/>
      <c r="BG32" s="687">
        <v>99.4</v>
      </c>
      <c r="BH32" s="634"/>
      <c r="BI32" s="634"/>
      <c r="BJ32" s="634"/>
      <c r="BK32" s="634"/>
      <c r="BL32" s="634"/>
      <c r="BM32" s="625">
        <v>97.8</v>
      </c>
      <c r="BN32" s="634"/>
      <c r="BO32" s="634"/>
      <c r="BP32" s="634"/>
      <c r="BQ32" s="657"/>
      <c r="BR32" s="687">
        <v>99.4</v>
      </c>
      <c r="BS32" s="634"/>
      <c r="BT32" s="634"/>
      <c r="BU32" s="634"/>
      <c r="BV32" s="634"/>
      <c r="BW32" s="634"/>
      <c r="BX32" s="625">
        <v>97.6</v>
      </c>
      <c r="BY32" s="634"/>
      <c r="BZ32" s="634"/>
      <c r="CA32" s="634"/>
      <c r="CB32" s="657"/>
      <c r="CD32" s="644"/>
      <c r="CE32" s="645"/>
      <c r="CF32" s="618" t="s">
        <v>318</v>
      </c>
      <c r="CG32" s="619"/>
      <c r="CH32" s="619"/>
      <c r="CI32" s="619"/>
      <c r="CJ32" s="619"/>
      <c r="CK32" s="619"/>
      <c r="CL32" s="619"/>
      <c r="CM32" s="619"/>
      <c r="CN32" s="619"/>
      <c r="CO32" s="619"/>
      <c r="CP32" s="619"/>
      <c r="CQ32" s="620"/>
      <c r="CR32" s="621">
        <v>4</v>
      </c>
      <c r="CS32" s="622"/>
      <c r="CT32" s="622"/>
      <c r="CU32" s="622"/>
      <c r="CV32" s="622"/>
      <c r="CW32" s="622"/>
      <c r="CX32" s="622"/>
      <c r="CY32" s="623"/>
      <c r="CZ32" s="624">
        <v>0</v>
      </c>
      <c r="DA32" s="636"/>
      <c r="DB32" s="636"/>
      <c r="DC32" s="637"/>
      <c r="DD32" s="627">
        <v>4</v>
      </c>
      <c r="DE32" s="622"/>
      <c r="DF32" s="622"/>
      <c r="DG32" s="622"/>
      <c r="DH32" s="622"/>
      <c r="DI32" s="622"/>
      <c r="DJ32" s="622"/>
      <c r="DK32" s="623"/>
      <c r="DL32" s="627">
        <v>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61537</v>
      </c>
      <c r="S33" s="622"/>
      <c r="T33" s="622"/>
      <c r="U33" s="622"/>
      <c r="V33" s="622"/>
      <c r="W33" s="622"/>
      <c r="X33" s="622"/>
      <c r="Y33" s="623"/>
      <c r="Z33" s="659">
        <v>0.1</v>
      </c>
      <c r="AA33" s="659"/>
      <c r="AB33" s="659"/>
      <c r="AC33" s="659"/>
      <c r="AD33" s="660" t="s">
        <v>243</v>
      </c>
      <c r="AE33" s="660"/>
      <c r="AF33" s="660"/>
      <c r="AG33" s="660"/>
      <c r="AH33" s="660"/>
      <c r="AI33" s="660"/>
      <c r="AJ33" s="660"/>
      <c r="AK33" s="660"/>
      <c r="AL33" s="624" t="s">
        <v>239</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99.6</v>
      </c>
      <c r="BH33" s="606"/>
      <c r="BI33" s="606"/>
      <c r="BJ33" s="606"/>
      <c r="BK33" s="606"/>
      <c r="BL33" s="606"/>
      <c r="BM33" s="652">
        <v>98.3</v>
      </c>
      <c r="BN33" s="606"/>
      <c r="BO33" s="606"/>
      <c r="BP33" s="606"/>
      <c r="BQ33" s="669"/>
      <c r="BR33" s="682">
        <v>99.7</v>
      </c>
      <c r="BS33" s="606"/>
      <c r="BT33" s="606"/>
      <c r="BU33" s="606"/>
      <c r="BV33" s="606"/>
      <c r="BW33" s="606"/>
      <c r="BX33" s="652">
        <v>98.2</v>
      </c>
      <c r="BY33" s="606"/>
      <c r="BZ33" s="606"/>
      <c r="CA33" s="606"/>
      <c r="CB33" s="669"/>
      <c r="CD33" s="618" t="s">
        <v>321</v>
      </c>
      <c r="CE33" s="619"/>
      <c r="CF33" s="619"/>
      <c r="CG33" s="619"/>
      <c r="CH33" s="619"/>
      <c r="CI33" s="619"/>
      <c r="CJ33" s="619"/>
      <c r="CK33" s="619"/>
      <c r="CL33" s="619"/>
      <c r="CM33" s="619"/>
      <c r="CN33" s="619"/>
      <c r="CO33" s="619"/>
      <c r="CP33" s="619"/>
      <c r="CQ33" s="620"/>
      <c r="CR33" s="621">
        <v>19027543</v>
      </c>
      <c r="CS33" s="634"/>
      <c r="CT33" s="634"/>
      <c r="CU33" s="634"/>
      <c r="CV33" s="634"/>
      <c r="CW33" s="634"/>
      <c r="CX33" s="634"/>
      <c r="CY33" s="635"/>
      <c r="CZ33" s="624">
        <v>46.4</v>
      </c>
      <c r="DA33" s="636"/>
      <c r="DB33" s="636"/>
      <c r="DC33" s="637"/>
      <c r="DD33" s="627">
        <v>14281129</v>
      </c>
      <c r="DE33" s="634"/>
      <c r="DF33" s="634"/>
      <c r="DG33" s="634"/>
      <c r="DH33" s="634"/>
      <c r="DI33" s="634"/>
      <c r="DJ33" s="634"/>
      <c r="DK33" s="635"/>
      <c r="DL33" s="627">
        <v>8930836</v>
      </c>
      <c r="DM33" s="634"/>
      <c r="DN33" s="634"/>
      <c r="DO33" s="634"/>
      <c r="DP33" s="634"/>
      <c r="DQ33" s="634"/>
      <c r="DR33" s="634"/>
      <c r="DS33" s="634"/>
      <c r="DT33" s="634"/>
      <c r="DU33" s="634"/>
      <c r="DV33" s="635"/>
      <c r="DW33" s="624">
        <v>43</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1827311</v>
      </c>
      <c r="S34" s="622"/>
      <c r="T34" s="622"/>
      <c r="U34" s="622"/>
      <c r="V34" s="622"/>
      <c r="W34" s="622"/>
      <c r="X34" s="622"/>
      <c r="Y34" s="623"/>
      <c r="Z34" s="659">
        <v>4.3</v>
      </c>
      <c r="AA34" s="659"/>
      <c r="AB34" s="659"/>
      <c r="AC34" s="659"/>
      <c r="AD34" s="660" t="s">
        <v>243</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5623817</v>
      </c>
      <c r="CS34" s="622"/>
      <c r="CT34" s="622"/>
      <c r="CU34" s="622"/>
      <c r="CV34" s="622"/>
      <c r="CW34" s="622"/>
      <c r="CX34" s="622"/>
      <c r="CY34" s="623"/>
      <c r="CZ34" s="624">
        <v>13.7</v>
      </c>
      <c r="DA34" s="636"/>
      <c r="DB34" s="636"/>
      <c r="DC34" s="637"/>
      <c r="DD34" s="627">
        <v>4559431</v>
      </c>
      <c r="DE34" s="622"/>
      <c r="DF34" s="622"/>
      <c r="DG34" s="622"/>
      <c r="DH34" s="622"/>
      <c r="DI34" s="622"/>
      <c r="DJ34" s="622"/>
      <c r="DK34" s="623"/>
      <c r="DL34" s="627">
        <v>3195775</v>
      </c>
      <c r="DM34" s="622"/>
      <c r="DN34" s="622"/>
      <c r="DO34" s="622"/>
      <c r="DP34" s="622"/>
      <c r="DQ34" s="622"/>
      <c r="DR34" s="622"/>
      <c r="DS34" s="622"/>
      <c r="DT34" s="622"/>
      <c r="DU34" s="622"/>
      <c r="DV34" s="623"/>
      <c r="DW34" s="624">
        <v>15.4</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1737397</v>
      </c>
      <c r="S35" s="622"/>
      <c r="T35" s="622"/>
      <c r="U35" s="622"/>
      <c r="V35" s="622"/>
      <c r="W35" s="622"/>
      <c r="X35" s="622"/>
      <c r="Y35" s="623"/>
      <c r="Z35" s="659">
        <v>4.0999999999999996</v>
      </c>
      <c r="AA35" s="659"/>
      <c r="AB35" s="659"/>
      <c r="AC35" s="659"/>
      <c r="AD35" s="660" t="s">
        <v>243</v>
      </c>
      <c r="AE35" s="660"/>
      <c r="AF35" s="660"/>
      <c r="AG35" s="660"/>
      <c r="AH35" s="660"/>
      <c r="AI35" s="660"/>
      <c r="AJ35" s="660"/>
      <c r="AK35" s="660"/>
      <c r="AL35" s="624" t="s">
        <v>243</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129948</v>
      </c>
      <c r="CS35" s="634"/>
      <c r="CT35" s="634"/>
      <c r="CU35" s="634"/>
      <c r="CV35" s="634"/>
      <c r="CW35" s="634"/>
      <c r="CX35" s="634"/>
      <c r="CY35" s="635"/>
      <c r="CZ35" s="624">
        <v>0.3</v>
      </c>
      <c r="DA35" s="636"/>
      <c r="DB35" s="636"/>
      <c r="DC35" s="637"/>
      <c r="DD35" s="627">
        <v>118432</v>
      </c>
      <c r="DE35" s="634"/>
      <c r="DF35" s="634"/>
      <c r="DG35" s="634"/>
      <c r="DH35" s="634"/>
      <c r="DI35" s="634"/>
      <c r="DJ35" s="634"/>
      <c r="DK35" s="635"/>
      <c r="DL35" s="627">
        <v>118432</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1782016</v>
      </c>
      <c r="S36" s="622"/>
      <c r="T36" s="622"/>
      <c r="U36" s="622"/>
      <c r="V36" s="622"/>
      <c r="W36" s="622"/>
      <c r="X36" s="622"/>
      <c r="Y36" s="623"/>
      <c r="Z36" s="659">
        <v>4.2</v>
      </c>
      <c r="AA36" s="659"/>
      <c r="AB36" s="659"/>
      <c r="AC36" s="659"/>
      <c r="AD36" s="660" t="s">
        <v>239</v>
      </c>
      <c r="AE36" s="660"/>
      <c r="AF36" s="660"/>
      <c r="AG36" s="660"/>
      <c r="AH36" s="660"/>
      <c r="AI36" s="660"/>
      <c r="AJ36" s="660"/>
      <c r="AK36" s="660"/>
      <c r="AL36" s="624" t="s">
        <v>239</v>
      </c>
      <c r="AM36" s="625"/>
      <c r="AN36" s="625"/>
      <c r="AO36" s="661"/>
      <c r="AP36" s="222"/>
      <c r="AQ36" s="670" t="s">
        <v>329</v>
      </c>
      <c r="AR36" s="671"/>
      <c r="AS36" s="671"/>
      <c r="AT36" s="671"/>
      <c r="AU36" s="671"/>
      <c r="AV36" s="671"/>
      <c r="AW36" s="671"/>
      <c r="AX36" s="671"/>
      <c r="AY36" s="672"/>
      <c r="AZ36" s="676">
        <v>3890536</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15319</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5580035</v>
      </c>
      <c r="CS36" s="622"/>
      <c r="CT36" s="622"/>
      <c r="CU36" s="622"/>
      <c r="CV36" s="622"/>
      <c r="CW36" s="622"/>
      <c r="CX36" s="622"/>
      <c r="CY36" s="623"/>
      <c r="CZ36" s="624">
        <v>13.6</v>
      </c>
      <c r="DA36" s="636"/>
      <c r="DB36" s="636"/>
      <c r="DC36" s="637"/>
      <c r="DD36" s="627">
        <v>5064761</v>
      </c>
      <c r="DE36" s="622"/>
      <c r="DF36" s="622"/>
      <c r="DG36" s="622"/>
      <c r="DH36" s="622"/>
      <c r="DI36" s="622"/>
      <c r="DJ36" s="622"/>
      <c r="DK36" s="623"/>
      <c r="DL36" s="627">
        <v>3347743</v>
      </c>
      <c r="DM36" s="622"/>
      <c r="DN36" s="622"/>
      <c r="DO36" s="622"/>
      <c r="DP36" s="622"/>
      <c r="DQ36" s="622"/>
      <c r="DR36" s="622"/>
      <c r="DS36" s="622"/>
      <c r="DT36" s="622"/>
      <c r="DU36" s="622"/>
      <c r="DV36" s="623"/>
      <c r="DW36" s="624">
        <v>16.100000000000001</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975348</v>
      </c>
      <c r="S37" s="622"/>
      <c r="T37" s="622"/>
      <c r="U37" s="622"/>
      <c r="V37" s="622"/>
      <c r="W37" s="622"/>
      <c r="X37" s="622"/>
      <c r="Y37" s="623"/>
      <c r="Z37" s="659">
        <v>2.2999999999999998</v>
      </c>
      <c r="AA37" s="659"/>
      <c r="AB37" s="659"/>
      <c r="AC37" s="659"/>
      <c r="AD37" s="660">
        <v>42</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743368</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-143527</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1564975</v>
      </c>
      <c r="CS37" s="634"/>
      <c r="CT37" s="634"/>
      <c r="CU37" s="634"/>
      <c r="CV37" s="634"/>
      <c r="CW37" s="634"/>
      <c r="CX37" s="634"/>
      <c r="CY37" s="635"/>
      <c r="CZ37" s="624">
        <v>3.8</v>
      </c>
      <c r="DA37" s="636"/>
      <c r="DB37" s="636"/>
      <c r="DC37" s="637"/>
      <c r="DD37" s="627">
        <v>1344012</v>
      </c>
      <c r="DE37" s="634"/>
      <c r="DF37" s="634"/>
      <c r="DG37" s="634"/>
      <c r="DH37" s="634"/>
      <c r="DI37" s="634"/>
      <c r="DJ37" s="634"/>
      <c r="DK37" s="635"/>
      <c r="DL37" s="627">
        <v>1256400</v>
      </c>
      <c r="DM37" s="634"/>
      <c r="DN37" s="634"/>
      <c r="DO37" s="634"/>
      <c r="DP37" s="634"/>
      <c r="DQ37" s="634"/>
      <c r="DR37" s="634"/>
      <c r="DS37" s="634"/>
      <c r="DT37" s="634"/>
      <c r="DU37" s="634"/>
      <c r="DV37" s="635"/>
      <c r="DW37" s="624">
        <v>6.1</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1556915</v>
      </c>
      <c r="S38" s="622"/>
      <c r="T38" s="622"/>
      <c r="U38" s="622"/>
      <c r="V38" s="622"/>
      <c r="W38" s="622"/>
      <c r="X38" s="622"/>
      <c r="Y38" s="623"/>
      <c r="Z38" s="659">
        <v>3.7</v>
      </c>
      <c r="AA38" s="659"/>
      <c r="AB38" s="659"/>
      <c r="AC38" s="659"/>
      <c r="AD38" s="660" t="s">
        <v>243</v>
      </c>
      <c r="AE38" s="660"/>
      <c r="AF38" s="660"/>
      <c r="AG38" s="660"/>
      <c r="AH38" s="660"/>
      <c r="AI38" s="660"/>
      <c r="AJ38" s="660"/>
      <c r="AK38" s="660"/>
      <c r="AL38" s="624" t="s">
        <v>243</v>
      </c>
      <c r="AM38" s="625"/>
      <c r="AN38" s="625"/>
      <c r="AO38" s="661"/>
      <c r="AQ38" s="654" t="s">
        <v>337</v>
      </c>
      <c r="AR38" s="655"/>
      <c r="AS38" s="655"/>
      <c r="AT38" s="655"/>
      <c r="AU38" s="655"/>
      <c r="AV38" s="655"/>
      <c r="AW38" s="655"/>
      <c r="AX38" s="655"/>
      <c r="AY38" s="656"/>
      <c r="AZ38" s="621">
        <v>102602</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11309</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3044566</v>
      </c>
      <c r="CS38" s="622"/>
      <c r="CT38" s="622"/>
      <c r="CU38" s="622"/>
      <c r="CV38" s="622"/>
      <c r="CW38" s="622"/>
      <c r="CX38" s="622"/>
      <c r="CY38" s="623"/>
      <c r="CZ38" s="624">
        <v>7.4</v>
      </c>
      <c r="DA38" s="636"/>
      <c r="DB38" s="636"/>
      <c r="DC38" s="637"/>
      <c r="DD38" s="627">
        <v>2443479</v>
      </c>
      <c r="DE38" s="622"/>
      <c r="DF38" s="622"/>
      <c r="DG38" s="622"/>
      <c r="DH38" s="622"/>
      <c r="DI38" s="622"/>
      <c r="DJ38" s="622"/>
      <c r="DK38" s="623"/>
      <c r="DL38" s="627">
        <v>2268886</v>
      </c>
      <c r="DM38" s="622"/>
      <c r="DN38" s="622"/>
      <c r="DO38" s="622"/>
      <c r="DP38" s="622"/>
      <c r="DQ38" s="622"/>
      <c r="DR38" s="622"/>
      <c r="DS38" s="622"/>
      <c r="DT38" s="622"/>
      <c r="DU38" s="622"/>
      <c r="DV38" s="623"/>
      <c r="DW38" s="624">
        <v>10.9</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243</v>
      </c>
      <c r="AA39" s="659"/>
      <c r="AB39" s="659"/>
      <c r="AC39" s="659"/>
      <c r="AD39" s="660" t="s">
        <v>239</v>
      </c>
      <c r="AE39" s="660"/>
      <c r="AF39" s="660"/>
      <c r="AG39" s="660"/>
      <c r="AH39" s="660"/>
      <c r="AI39" s="660"/>
      <c r="AJ39" s="660"/>
      <c r="AK39" s="660"/>
      <c r="AL39" s="624" t="s">
        <v>243</v>
      </c>
      <c r="AM39" s="625"/>
      <c r="AN39" s="625"/>
      <c r="AO39" s="661"/>
      <c r="AQ39" s="654" t="s">
        <v>341</v>
      </c>
      <c r="AR39" s="655"/>
      <c r="AS39" s="655"/>
      <c r="AT39" s="655"/>
      <c r="AU39" s="655"/>
      <c r="AV39" s="655"/>
      <c r="AW39" s="655"/>
      <c r="AX39" s="655"/>
      <c r="AY39" s="656"/>
      <c r="AZ39" s="621" t="s">
        <v>239</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17205</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3925562</v>
      </c>
      <c r="CS39" s="634"/>
      <c r="CT39" s="634"/>
      <c r="CU39" s="634"/>
      <c r="CV39" s="634"/>
      <c r="CW39" s="634"/>
      <c r="CX39" s="634"/>
      <c r="CY39" s="635"/>
      <c r="CZ39" s="624">
        <v>9.6</v>
      </c>
      <c r="DA39" s="636"/>
      <c r="DB39" s="636"/>
      <c r="DC39" s="637"/>
      <c r="DD39" s="627">
        <v>2050411</v>
      </c>
      <c r="DE39" s="634"/>
      <c r="DF39" s="634"/>
      <c r="DG39" s="634"/>
      <c r="DH39" s="634"/>
      <c r="DI39" s="634"/>
      <c r="DJ39" s="634"/>
      <c r="DK39" s="635"/>
      <c r="DL39" s="627" t="s">
        <v>243</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485415</v>
      </c>
      <c r="S40" s="622"/>
      <c r="T40" s="622"/>
      <c r="U40" s="622"/>
      <c r="V40" s="622"/>
      <c r="W40" s="622"/>
      <c r="X40" s="622"/>
      <c r="Y40" s="623"/>
      <c r="Z40" s="659">
        <v>1.1000000000000001</v>
      </c>
      <c r="AA40" s="659"/>
      <c r="AB40" s="659"/>
      <c r="AC40" s="659"/>
      <c r="AD40" s="660" t="s">
        <v>243</v>
      </c>
      <c r="AE40" s="660"/>
      <c r="AF40" s="660"/>
      <c r="AG40" s="660"/>
      <c r="AH40" s="660"/>
      <c r="AI40" s="660"/>
      <c r="AJ40" s="660"/>
      <c r="AK40" s="660"/>
      <c r="AL40" s="624" t="s">
        <v>243</v>
      </c>
      <c r="AM40" s="625"/>
      <c r="AN40" s="625"/>
      <c r="AO40" s="661"/>
      <c r="AQ40" s="654" t="s">
        <v>345</v>
      </c>
      <c r="AR40" s="655"/>
      <c r="AS40" s="655"/>
      <c r="AT40" s="655"/>
      <c r="AU40" s="655"/>
      <c r="AV40" s="655"/>
      <c r="AW40" s="655"/>
      <c r="AX40" s="655"/>
      <c r="AY40" s="656"/>
      <c r="AZ40" s="621" t="s">
        <v>239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101</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723615</v>
      </c>
      <c r="CS40" s="622"/>
      <c r="CT40" s="622"/>
      <c r="CU40" s="622"/>
      <c r="CV40" s="622"/>
      <c r="CW40" s="622"/>
      <c r="CX40" s="622"/>
      <c r="CY40" s="623"/>
      <c r="CZ40" s="624">
        <v>1.8</v>
      </c>
      <c r="DA40" s="636"/>
      <c r="DB40" s="636"/>
      <c r="DC40" s="637"/>
      <c r="DD40" s="627">
        <v>44615</v>
      </c>
      <c r="DE40" s="622"/>
      <c r="DF40" s="622"/>
      <c r="DG40" s="622"/>
      <c r="DH40" s="622"/>
      <c r="DI40" s="622"/>
      <c r="DJ40" s="622"/>
      <c r="DK40" s="623"/>
      <c r="DL40" s="627" t="s">
        <v>243</v>
      </c>
      <c r="DM40" s="622"/>
      <c r="DN40" s="622"/>
      <c r="DO40" s="622"/>
      <c r="DP40" s="622"/>
      <c r="DQ40" s="622"/>
      <c r="DR40" s="622"/>
      <c r="DS40" s="622"/>
      <c r="DT40" s="622"/>
      <c r="DU40" s="622"/>
      <c r="DV40" s="623"/>
      <c r="DW40" s="624" t="s">
        <v>239</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42463610</v>
      </c>
      <c r="S41" s="646"/>
      <c r="T41" s="646"/>
      <c r="U41" s="646"/>
      <c r="V41" s="646"/>
      <c r="W41" s="646"/>
      <c r="X41" s="646"/>
      <c r="Y41" s="649"/>
      <c r="Z41" s="650">
        <v>100</v>
      </c>
      <c r="AA41" s="650"/>
      <c r="AB41" s="650"/>
      <c r="AC41" s="650"/>
      <c r="AD41" s="651">
        <v>20264542</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770385</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2274181</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341</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2135263</v>
      </c>
      <c r="CS42" s="634"/>
      <c r="CT42" s="634"/>
      <c r="CU42" s="634"/>
      <c r="CV42" s="634"/>
      <c r="CW42" s="634"/>
      <c r="CX42" s="634"/>
      <c r="CY42" s="635"/>
      <c r="CZ42" s="624">
        <v>5.2</v>
      </c>
      <c r="DA42" s="636"/>
      <c r="DB42" s="636"/>
      <c r="DC42" s="637"/>
      <c r="DD42" s="627">
        <v>246276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57586</v>
      </c>
      <c r="CS43" s="634"/>
      <c r="CT43" s="634"/>
      <c r="CU43" s="634"/>
      <c r="CV43" s="634"/>
      <c r="CW43" s="634"/>
      <c r="CX43" s="634"/>
      <c r="CY43" s="635"/>
      <c r="CZ43" s="624">
        <v>0.1</v>
      </c>
      <c r="DA43" s="636"/>
      <c r="DB43" s="636"/>
      <c r="DC43" s="637"/>
      <c r="DD43" s="627">
        <v>56510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2131582</v>
      </c>
      <c r="CS44" s="622"/>
      <c r="CT44" s="622"/>
      <c r="CU44" s="622"/>
      <c r="CV44" s="622"/>
      <c r="CW44" s="622"/>
      <c r="CX44" s="622"/>
      <c r="CY44" s="623"/>
      <c r="CZ44" s="624">
        <v>5.2</v>
      </c>
      <c r="DA44" s="625"/>
      <c r="DB44" s="625"/>
      <c r="DC44" s="626"/>
      <c r="DD44" s="627">
        <v>244217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1114673</v>
      </c>
      <c r="CS45" s="634"/>
      <c r="CT45" s="634"/>
      <c r="CU45" s="634"/>
      <c r="CV45" s="634"/>
      <c r="CW45" s="634"/>
      <c r="CX45" s="634"/>
      <c r="CY45" s="635"/>
      <c r="CZ45" s="624">
        <v>2.7</v>
      </c>
      <c r="DA45" s="636"/>
      <c r="DB45" s="636"/>
      <c r="DC45" s="637"/>
      <c r="DD45" s="627">
        <v>90989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709708</v>
      </c>
      <c r="CS46" s="622"/>
      <c r="CT46" s="622"/>
      <c r="CU46" s="622"/>
      <c r="CV46" s="622"/>
      <c r="CW46" s="622"/>
      <c r="CX46" s="622"/>
      <c r="CY46" s="623"/>
      <c r="CZ46" s="624">
        <v>1.7</v>
      </c>
      <c r="DA46" s="625"/>
      <c r="DB46" s="625"/>
      <c r="DC46" s="626"/>
      <c r="DD46" s="627">
        <v>153228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3681</v>
      </c>
      <c r="CS47" s="634"/>
      <c r="CT47" s="634"/>
      <c r="CU47" s="634"/>
      <c r="CV47" s="634"/>
      <c r="CW47" s="634"/>
      <c r="CX47" s="634"/>
      <c r="CY47" s="635"/>
      <c r="CZ47" s="624">
        <v>0</v>
      </c>
      <c r="DA47" s="636"/>
      <c r="DB47" s="636"/>
      <c r="DC47" s="637"/>
      <c r="DD47" s="627">
        <v>2059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239</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41007295</v>
      </c>
      <c r="CS49" s="606"/>
      <c r="CT49" s="606"/>
      <c r="CU49" s="606"/>
      <c r="CV49" s="606"/>
      <c r="CW49" s="606"/>
      <c r="CX49" s="606"/>
      <c r="CY49" s="607"/>
      <c r="CZ49" s="608">
        <v>100</v>
      </c>
      <c r="DA49" s="609"/>
      <c r="DB49" s="609"/>
      <c r="DC49" s="610"/>
      <c r="DD49" s="611">
        <v>24877472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5js8cxq4nVeBKKcakQRrkPa568X7m1U5Bm7IKgTjgEmRI2xWr+MYdPMQ8Z+PZryP25paRcXiZKhK0GvDuxKKQ==" saltValue="rwuVQdevYxImU9/c1QCMA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366</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367</v>
      </c>
      <c r="DK2" s="1094"/>
      <c r="DL2" s="1094"/>
      <c r="DM2" s="1094"/>
      <c r="DN2" s="1094"/>
      <c r="DO2" s="1095"/>
      <c r="DP2" s="228"/>
      <c r="DQ2" s="1093" t="s">
        <v>368</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369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371</v>
      </c>
      <c r="B5" s="998"/>
      <c r="C5" s="998"/>
      <c r="D5" s="998"/>
      <c r="E5" s="998"/>
      <c r="F5" s="998"/>
      <c r="G5" s="998"/>
      <c r="H5" s="998"/>
      <c r="I5" s="998"/>
      <c r="J5" s="998"/>
      <c r="K5" s="998"/>
      <c r="L5" s="998"/>
      <c r="M5" s="998"/>
      <c r="N5" s="998"/>
      <c r="O5" s="998"/>
      <c r="P5" s="999"/>
      <c r="Q5" s="1003" t="s">
        <v>372</v>
      </c>
      <c r="R5" s="1004"/>
      <c r="S5" s="1004"/>
      <c r="T5" s="1004"/>
      <c r="U5" s="1005"/>
      <c r="V5" s="1003" t="s">
        <v>373</v>
      </c>
      <c r="W5" s="1004"/>
      <c r="X5" s="1004"/>
      <c r="Y5" s="1004"/>
      <c r="Z5" s="1005"/>
      <c r="AA5" s="1003" t="s">
        <v>374</v>
      </c>
      <c r="AB5" s="1004"/>
      <c r="AC5" s="1004"/>
      <c r="AD5" s="1004"/>
      <c r="AE5" s="1004"/>
      <c r="AF5" s="1096" t="s">
        <v>375</v>
      </c>
      <c r="AG5" s="1004"/>
      <c r="AH5" s="1004"/>
      <c r="AI5" s="1004"/>
      <c r="AJ5" s="1017"/>
      <c r="AK5" s="1004" t="s">
        <v>376</v>
      </c>
      <c r="AL5" s="1004"/>
      <c r="AM5" s="1004"/>
      <c r="AN5" s="1004"/>
      <c r="AO5" s="1005"/>
      <c r="AP5" s="1003" t="s">
        <v>377</v>
      </c>
      <c r="AQ5" s="1004"/>
      <c r="AR5" s="1004"/>
      <c r="AS5" s="1004"/>
      <c r="AT5" s="1005"/>
      <c r="AU5" s="1003" t="s">
        <v>378</v>
      </c>
      <c r="AV5" s="1004"/>
      <c r="AW5" s="1004"/>
      <c r="AX5" s="1004"/>
      <c r="AY5" s="1017"/>
      <c r="AZ5" s="232"/>
      <c r="BA5" s="232"/>
      <c r="BB5" s="232"/>
      <c r="BC5" s="232"/>
      <c r="BD5" s="232"/>
      <c r="BE5" s="233"/>
      <c r="BF5" s="233"/>
      <c r="BG5" s="233"/>
      <c r="BH5" s="233"/>
      <c r="BI5" s="233"/>
      <c r="BJ5" s="233"/>
      <c r="BK5" s="233"/>
      <c r="BL5" s="233"/>
      <c r="BM5" s="233"/>
      <c r="BN5" s="233"/>
      <c r="BO5" s="233"/>
      <c r="BP5" s="233"/>
      <c r="BQ5" s="997" t="s">
        <v>379</v>
      </c>
      <c r="BR5" s="998"/>
      <c r="BS5" s="998"/>
      <c r="BT5" s="998"/>
      <c r="BU5" s="998"/>
      <c r="BV5" s="998"/>
      <c r="BW5" s="998"/>
      <c r="BX5" s="998"/>
      <c r="BY5" s="998"/>
      <c r="BZ5" s="998"/>
      <c r="CA5" s="998"/>
      <c r="CB5" s="998"/>
      <c r="CC5" s="998"/>
      <c r="CD5" s="998"/>
      <c r="CE5" s="998"/>
      <c r="CF5" s="998"/>
      <c r="CG5" s="999"/>
      <c r="CH5" s="1003" t="s">
        <v>380</v>
      </c>
      <c r="CI5" s="1004"/>
      <c r="CJ5" s="1004"/>
      <c r="CK5" s="1004"/>
      <c r="CL5" s="1005"/>
      <c r="CM5" s="1003" t="s">
        <v>381</v>
      </c>
      <c r="CN5" s="1004"/>
      <c r="CO5" s="1004"/>
      <c r="CP5" s="1004"/>
      <c r="CQ5" s="1005"/>
      <c r="CR5" s="1003" t="s">
        <v>382</v>
      </c>
      <c r="CS5" s="1004"/>
      <c r="CT5" s="1004"/>
      <c r="CU5" s="1004"/>
      <c r="CV5" s="1005"/>
      <c r="CW5" s="1003" t="s">
        <v>383</v>
      </c>
      <c r="CX5" s="1004"/>
      <c r="CY5" s="1004"/>
      <c r="CZ5" s="1004"/>
      <c r="DA5" s="1005"/>
      <c r="DB5" s="1003" t="s">
        <v>384</v>
      </c>
      <c r="DC5" s="1004"/>
      <c r="DD5" s="1004"/>
      <c r="DE5" s="1004"/>
      <c r="DF5" s="1005"/>
      <c r="DG5" s="1086" t="s">
        <v>385</v>
      </c>
      <c r="DH5" s="1087"/>
      <c r="DI5" s="1087"/>
      <c r="DJ5" s="1087"/>
      <c r="DK5" s="1088"/>
      <c r="DL5" s="1086" t="s">
        <v>386</v>
      </c>
      <c r="DM5" s="1087"/>
      <c r="DN5" s="1087"/>
      <c r="DO5" s="1087"/>
      <c r="DP5" s="1088"/>
      <c r="DQ5" s="1003" t="s">
        <v>387</v>
      </c>
      <c r="DR5" s="1004"/>
      <c r="DS5" s="1004"/>
      <c r="DT5" s="1004"/>
      <c r="DU5" s="1005"/>
      <c r="DV5" s="1003" t="s">
        <v>378</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15">
      <c r="A7" s="236">
        <v>1</v>
      </c>
      <c r="B7" s="1049" t="s">
        <v>388</v>
      </c>
      <c r="C7" s="1050"/>
      <c r="D7" s="1050"/>
      <c r="E7" s="1050"/>
      <c r="F7" s="1050"/>
      <c r="G7" s="1050"/>
      <c r="H7" s="1050"/>
      <c r="I7" s="1050"/>
      <c r="J7" s="1050"/>
      <c r="K7" s="1050"/>
      <c r="L7" s="1050"/>
      <c r="M7" s="1050"/>
      <c r="N7" s="1050"/>
      <c r="O7" s="1050"/>
      <c r="P7" s="1051"/>
      <c r="Q7" s="1104">
        <v>42464</v>
      </c>
      <c r="R7" s="1105"/>
      <c r="S7" s="1105"/>
      <c r="T7" s="1105"/>
      <c r="U7" s="1105"/>
      <c r="V7" s="1105">
        <v>41007</v>
      </c>
      <c r="W7" s="1105"/>
      <c r="X7" s="1105"/>
      <c r="Y7" s="1105"/>
      <c r="Z7" s="1105"/>
      <c r="AA7" s="1105">
        <v>1456</v>
      </c>
      <c r="AB7" s="1105"/>
      <c r="AC7" s="1105"/>
      <c r="AD7" s="1105"/>
      <c r="AE7" s="1106"/>
      <c r="AF7" s="1107">
        <v>1435</v>
      </c>
      <c r="AG7" s="1108"/>
      <c r="AH7" s="1108"/>
      <c r="AI7" s="1108"/>
      <c r="AJ7" s="1109"/>
      <c r="AK7" s="1110">
        <v>1737</v>
      </c>
      <c r="AL7" s="1111"/>
      <c r="AM7" s="1111"/>
      <c r="AN7" s="1111"/>
      <c r="AO7" s="1111"/>
      <c r="AP7" s="1111">
        <v>18693</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589</v>
      </c>
      <c r="BT7" s="1102"/>
      <c r="BU7" s="1102"/>
      <c r="BV7" s="1102"/>
      <c r="BW7" s="1102"/>
      <c r="BX7" s="1102"/>
      <c r="BY7" s="1102"/>
      <c r="BZ7" s="1102"/>
      <c r="CA7" s="1102"/>
      <c r="CB7" s="1102"/>
      <c r="CC7" s="1102"/>
      <c r="CD7" s="1102"/>
      <c r="CE7" s="1102"/>
      <c r="CF7" s="1102"/>
      <c r="CG7" s="1114"/>
      <c r="CH7" s="1098">
        <v>2</v>
      </c>
      <c r="CI7" s="1099"/>
      <c r="CJ7" s="1099"/>
      <c r="CK7" s="1099"/>
      <c r="CL7" s="1100"/>
      <c r="CM7" s="1098">
        <v>169</v>
      </c>
      <c r="CN7" s="1099"/>
      <c r="CO7" s="1099"/>
      <c r="CP7" s="1099"/>
      <c r="CQ7" s="1100"/>
      <c r="CR7" s="1098">
        <v>3</v>
      </c>
      <c r="CS7" s="1099"/>
      <c r="CT7" s="1099"/>
      <c r="CU7" s="1099"/>
      <c r="CV7" s="1100"/>
      <c r="CW7" s="1098">
        <v>177</v>
      </c>
      <c r="CX7" s="1099"/>
      <c r="CY7" s="1099"/>
      <c r="CZ7" s="1099"/>
      <c r="DA7" s="1100"/>
      <c r="DB7" s="1098" t="s">
        <v>506</v>
      </c>
      <c r="DC7" s="1099"/>
      <c r="DD7" s="1099"/>
      <c r="DE7" s="1099"/>
      <c r="DF7" s="1100"/>
      <c r="DG7" s="1098" t="s">
        <v>506</v>
      </c>
      <c r="DH7" s="1099"/>
      <c r="DI7" s="1099"/>
      <c r="DJ7" s="1099"/>
      <c r="DK7" s="1100"/>
      <c r="DL7" s="1098" t="s">
        <v>506</v>
      </c>
      <c r="DM7" s="1099"/>
      <c r="DN7" s="1099"/>
      <c r="DO7" s="1099"/>
      <c r="DP7" s="1100"/>
      <c r="DQ7" s="1098" t="s">
        <v>506</v>
      </c>
      <c r="DR7" s="1099"/>
      <c r="DS7" s="1099"/>
      <c r="DT7" s="1099"/>
      <c r="DU7" s="1100"/>
      <c r="DV7" s="1101"/>
      <c r="DW7" s="1102"/>
      <c r="DX7" s="1102"/>
      <c r="DY7" s="1102"/>
      <c r="DZ7" s="1103"/>
      <c r="EA7" s="234"/>
    </row>
    <row r="8" spans="1:131" s="235" customFormat="1" ht="26.25" customHeight="1" x14ac:dyDescent="0.15">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590</v>
      </c>
      <c r="BT8" s="995"/>
      <c r="BU8" s="995"/>
      <c r="BV8" s="995"/>
      <c r="BW8" s="995"/>
      <c r="BX8" s="995"/>
      <c r="BY8" s="995"/>
      <c r="BZ8" s="995"/>
      <c r="CA8" s="995"/>
      <c r="CB8" s="995"/>
      <c r="CC8" s="995"/>
      <c r="CD8" s="995"/>
      <c r="CE8" s="995"/>
      <c r="CF8" s="995"/>
      <c r="CG8" s="1016"/>
      <c r="CH8" s="991">
        <v>6</v>
      </c>
      <c r="CI8" s="992"/>
      <c r="CJ8" s="992"/>
      <c r="CK8" s="992"/>
      <c r="CL8" s="993"/>
      <c r="CM8" s="991">
        <v>167</v>
      </c>
      <c r="CN8" s="992"/>
      <c r="CO8" s="992"/>
      <c r="CP8" s="992"/>
      <c r="CQ8" s="993"/>
      <c r="CR8" s="991">
        <v>100</v>
      </c>
      <c r="CS8" s="992"/>
      <c r="CT8" s="992"/>
      <c r="CU8" s="992"/>
      <c r="CV8" s="993"/>
      <c r="CW8" s="991" t="s">
        <v>506</v>
      </c>
      <c r="CX8" s="992"/>
      <c r="CY8" s="992"/>
      <c r="CZ8" s="992"/>
      <c r="DA8" s="993"/>
      <c r="DB8" s="991" t="s">
        <v>506</v>
      </c>
      <c r="DC8" s="992"/>
      <c r="DD8" s="992"/>
      <c r="DE8" s="992"/>
      <c r="DF8" s="993"/>
      <c r="DG8" s="991" t="s">
        <v>506</v>
      </c>
      <c r="DH8" s="992"/>
      <c r="DI8" s="992"/>
      <c r="DJ8" s="992"/>
      <c r="DK8" s="993"/>
      <c r="DL8" s="991" t="s">
        <v>506</v>
      </c>
      <c r="DM8" s="992"/>
      <c r="DN8" s="992"/>
      <c r="DO8" s="992"/>
      <c r="DP8" s="993"/>
      <c r="DQ8" s="991" t="s">
        <v>506</v>
      </c>
      <c r="DR8" s="992"/>
      <c r="DS8" s="992"/>
      <c r="DT8" s="992"/>
      <c r="DU8" s="993"/>
      <c r="DV8" s="994"/>
      <c r="DW8" s="995"/>
      <c r="DX8" s="995"/>
      <c r="DY8" s="995"/>
      <c r="DZ8" s="996"/>
      <c r="EA8" s="234"/>
    </row>
    <row r="9" spans="1:131" s="235" customFormat="1" ht="26.25" customHeight="1" x14ac:dyDescent="0.1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591</v>
      </c>
      <c r="BT9" s="995"/>
      <c r="BU9" s="995"/>
      <c r="BV9" s="995"/>
      <c r="BW9" s="995"/>
      <c r="BX9" s="995"/>
      <c r="BY9" s="995"/>
      <c r="BZ9" s="995"/>
      <c r="CA9" s="995"/>
      <c r="CB9" s="995"/>
      <c r="CC9" s="995"/>
      <c r="CD9" s="995"/>
      <c r="CE9" s="995"/>
      <c r="CF9" s="995"/>
      <c r="CG9" s="1016"/>
      <c r="CH9" s="991">
        <v>1</v>
      </c>
      <c r="CI9" s="992"/>
      <c r="CJ9" s="992"/>
      <c r="CK9" s="992"/>
      <c r="CL9" s="993"/>
      <c r="CM9" s="991">
        <v>240</v>
      </c>
      <c r="CN9" s="992"/>
      <c r="CO9" s="992"/>
      <c r="CP9" s="992"/>
      <c r="CQ9" s="993"/>
      <c r="CR9" s="991">
        <v>200</v>
      </c>
      <c r="CS9" s="992"/>
      <c r="CT9" s="992"/>
      <c r="CU9" s="992"/>
      <c r="CV9" s="993"/>
      <c r="CW9" s="991">
        <v>16</v>
      </c>
      <c r="CX9" s="992"/>
      <c r="CY9" s="992"/>
      <c r="CZ9" s="992"/>
      <c r="DA9" s="993"/>
      <c r="DB9" s="991" t="s">
        <v>506</v>
      </c>
      <c r="DC9" s="992"/>
      <c r="DD9" s="992"/>
      <c r="DE9" s="992"/>
      <c r="DF9" s="993"/>
      <c r="DG9" s="991" t="s">
        <v>506</v>
      </c>
      <c r="DH9" s="992"/>
      <c r="DI9" s="992"/>
      <c r="DJ9" s="992"/>
      <c r="DK9" s="993"/>
      <c r="DL9" s="991" t="s">
        <v>506</v>
      </c>
      <c r="DM9" s="992"/>
      <c r="DN9" s="992"/>
      <c r="DO9" s="992"/>
      <c r="DP9" s="993"/>
      <c r="DQ9" s="991" t="s">
        <v>506</v>
      </c>
      <c r="DR9" s="992"/>
      <c r="DS9" s="992"/>
      <c r="DT9" s="992"/>
      <c r="DU9" s="993"/>
      <c r="DV9" s="994"/>
      <c r="DW9" s="995"/>
      <c r="DX9" s="995"/>
      <c r="DY9" s="995"/>
      <c r="DZ9" s="996"/>
      <c r="EA9" s="234"/>
    </row>
    <row r="10" spans="1:131" s="235" customFormat="1" ht="26.25" customHeight="1" x14ac:dyDescent="0.1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592</v>
      </c>
      <c r="BT10" s="995"/>
      <c r="BU10" s="995"/>
      <c r="BV10" s="995"/>
      <c r="BW10" s="995"/>
      <c r="BX10" s="995"/>
      <c r="BY10" s="995"/>
      <c r="BZ10" s="995"/>
      <c r="CA10" s="995"/>
      <c r="CB10" s="995"/>
      <c r="CC10" s="995"/>
      <c r="CD10" s="995"/>
      <c r="CE10" s="995"/>
      <c r="CF10" s="995"/>
      <c r="CG10" s="1016"/>
      <c r="CH10" s="991">
        <v>-5</v>
      </c>
      <c r="CI10" s="992"/>
      <c r="CJ10" s="992"/>
      <c r="CK10" s="992"/>
      <c r="CL10" s="993"/>
      <c r="CM10" s="991">
        <v>22</v>
      </c>
      <c r="CN10" s="992"/>
      <c r="CO10" s="992"/>
      <c r="CP10" s="992"/>
      <c r="CQ10" s="993"/>
      <c r="CR10" s="991">
        <v>5</v>
      </c>
      <c r="CS10" s="992"/>
      <c r="CT10" s="992"/>
      <c r="CU10" s="992"/>
      <c r="CV10" s="993"/>
      <c r="CW10" s="991" t="s">
        <v>506</v>
      </c>
      <c r="CX10" s="992"/>
      <c r="CY10" s="992"/>
      <c r="CZ10" s="992"/>
      <c r="DA10" s="993"/>
      <c r="DB10" s="991" t="s">
        <v>506</v>
      </c>
      <c r="DC10" s="992"/>
      <c r="DD10" s="992"/>
      <c r="DE10" s="992"/>
      <c r="DF10" s="993"/>
      <c r="DG10" s="991">
        <v>504</v>
      </c>
      <c r="DH10" s="992"/>
      <c r="DI10" s="992"/>
      <c r="DJ10" s="992"/>
      <c r="DK10" s="993"/>
      <c r="DL10" s="991" t="s">
        <v>506</v>
      </c>
      <c r="DM10" s="992"/>
      <c r="DN10" s="992"/>
      <c r="DO10" s="992"/>
      <c r="DP10" s="993"/>
      <c r="DQ10" s="991" t="s">
        <v>506</v>
      </c>
      <c r="DR10" s="992"/>
      <c r="DS10" s="992"/>
      <c r="DT10" s="992"/>
      <c r="DU10" s="993"/>
      <c r="DV10" s="994"/>
      <c r="DW10" s="995"/>
      <c r="DX10" s="995"/>
      <c r="DY10" s="995"/>
      <c r="DZ10" s="996"/>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389</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9">
        <v>42464</v>
      </c>
      <c r="R23" s="1063"/>
      <c r="S23" s="1063"/>
      <c r="T23" s="1063"/>
      <c r="U23" s="1063"/>
      <c r="V23" s="1063">
        <v>41007</v>
      </c>
      <c r="W23" s="1063"/>
      <c r="X23" s="1063"/>
      <c r="Y23" s="1063"/>
      <c r="Z23" s="1063"/>
      <c r="AA23" s="1063">
        <v>1456</v>
      </c>
      <c r="AB23" s="1063"/>
      <c r="AC23" s="1063"/>
      <c r="AD23" s="1063"/>
      <c r="AE23" s="1070"/>
      <c r="AF23" s="1071">
        <v>1435</v>
      </c>
      <c r="AG23" s="1063"/>
      <c r="AH23" s="1063"/>
      <c r="AI23" s="1063"/>
      <c r="AJ23" s="1072"/>
      <c r="AK23" s="1073"/>
      <c r="AL23" s="1074"/>
      <c r="AM23" s="1074"/>
      <c r="AN23" s="1074"/>
      <c r="AO23" s="1074"/>
      <c r="AP23" s="1063">
        <v>18693</v>
      </c>
      <c r="AQ23" s="1063"/>
      <c r="AR23" s="1063"/>
      <c r="AS23" s="1063"/>
      <c r="AT23" s="1063"/>
      <c r="AU23" s="1064"/>
      <c r="AV23" s="1064"/>
      <c r="AW23" s="1064"/>
      <c r="AX23" s="1064"/>
      <c r="AY23" s="1065"/>
      <c r="AZ23" s="1066" t="s">
        <v>243</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2" t="s">
        <v>392</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1" t="s">
        <v>393</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371</v>
      </c>
      <c r="B26" s="998"/>
      <c r="C26" s="998"/>
      <c r="D26" s="998"/>
      <c r="E26" s="998"/>
      <c r="F26" s="998"/>
      <c r="G26" s="998"/>
      <c r="H26" s="998"/>
      <c r="I26" s="998"/>
      <c r="J26" s="998"/>
      <c r="K26" s="998"/>
      <c r="L26" s="998"/>
      <c r="M26" s="998"/>
      <c r="N26" s="998"/>
      <c r="O26" s="998"/>
      <c r="P26" s="999"/>
      <c r="Q26" s="1003" t="s">
        <v>394</v>
      </c>
      <c r="R26" s="1004"/>
      <c r="S26" s="1004"/>
      <c r="T26" s="1004"/>
      <c r="U26" s="1005"/>
      <c r="V26" s="1003" t="s">
        <v>395</v>
      </c>
      <c r="W26" s="1004"/>
      <c r="X26" s="1004"/>
      <c r="Y26" s="1004"/>
      <c r="Z26" s="1005"/>
      <c r="AA26" s="1003" t="s">
        <v>396</v>
      </c>
      <c r="AB26" s="1004"/>
      <c r="AC26" s="1004"/>
      <c r="AD26" s="1004"/>
      <c r="AE26" s="1004"/>
      <c r="AF26" s="1057" t="s">
        <v>397</v>
      </c>
      <c r="AG26" s="1010"/>
      <c r="AH26" s="1010"/>
      <c r="AI26" s="1010"/>
      <c r="AJ26" s="1058"/>
      <c r="AK26" s="1004" t="s">
        <v>398</v>
      </c>
      <c r="AL26" s="1004"/>
      <c r="AM26" s="1004"/>
      <c r="AN26" s="1004"/>
      <c r="AO26" s="1005"/>
      <c r="AP26" s="1003" t="s">
        <v>399</v>
      </c>
      <c r="AQ26" s="1004"/>
      <c r="AR26" s="1004"/>
      <c r="AS26" s="1004"/>
      <c r="AT26" s="1005"/>
      <c r="AU26" s="1003" t="s">
        <v>400</v>
      </c>
      <c r="AV26" s="1004"/>
      <c r="AW26" s="1004"/>
      <c r="AX26" s="1004"/>
      <c r="AY26" s="1005"/>
      <c r="AZ26" s="1003" t="s">
        <v>401</v>
      </c>
      <c r="BA26" s="1004"/>
      <c r="BB26" s="1004"/>
      <c r="BC26" s="1004"/>
      <c r="BD26" s="1005"/>
      <c r="BE26" s="1003" t="s">
        <v>378</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49" t="s">
        <v>402</v>
      </c>
      <c r="C28" s="1050"/>
      <c r="D28" s="1050"/>
      <c r="E28" s="1050"/>
      <c r="F28" s="1050"/>
      <c r="G28" s="1050"/>
      <c r="H28" s="1050"/>
      <c r="I28" s="1050"/>
      <c r="J28" s="1050"/>
      <c r="K28" s="1050"/>
      <c r="L28" s="1050"/>
      <c r="M28" s="1050"/>
      <c r="N28" s="1050"/>
      <c r="O28" s="1050"/>
      <c r="P28" s="1051"/>
      <c r="Q28" s="1052">
        <v>8595</v>
      </c>
      <c r="R28" s="1053"/>
      <c r="S28" s="1053"/>
      <c r="T28" s="1053"/>
      <c r="U28" s="1053"/>
      <c r="V28" s="1053">
        <v>8579</v>
      </c>
      <c r="W28" s="1053"/>
      <c r="X28" s="1053"/>
      <c r="Y28" s="1053"/>
      <c r="Z28" s="1053"/>
      <c r="AA28" s="1053">
        <v>15</v>
      </c>
      <c r="AB28" s="1053"/>
      <c r="AC28" s="1053"/>
      <c r="AD28" s="1053"/>
      <c r="AE28" s="1054"/>
      <c r="AF28" s="1055">
        <v>15</v>
      </c>
      <c r="AG28" s="1053"/>
      <c r="AH28" s="1053"/>
      <c r="AI28" s="1053"/>
      <c r="AJ28" s="1056"/>
      <c r="AK28" s="1044">
        <v>770</v>
      </c>
      <c r="AL28" s="1045"/>
      <c r="AM28" s="1045"/>
      <c r="AN28" s="1045"/>
      <c r="AO28" s="1045"/>
      <c r="AP28" s="1045" t="s">
        <v>604</v>
      </c>
      <c r="AQ28" s="1045"/>
      <c r="AR28" s="1045"/>
      <c r="AS28" s="1045"/>
      <c r="AT28" s="1045"/>
      <c r="AU28" s="1045" t="s">
        <v>604</v>
      </c>
      <c r="AV28" s="1045"/>
      <c r="AW28" s="1045"/>
      <c r="AX28" s="1045"/>
      <c r="AY28" s="1045"/>
      <c r="AZ28" s="1046" t="s">
        <v>604</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403</v>
      </c>
      <c r="C29" s="1033"/>
      <c r="D29" s="1033"/>
      <c r="E29" s="1033"/>
      <c r="F29" s="1033"/>
      <c r="G29" s="1033"/>
      <c r="H29" s="1033"/>
      <c r="I29" s="1033"/>
      <c r="J29" s="1033"/>
      <c r="K29" s="1033"/>
      <c r="L29" s="1033"/>
      <c r="M29" s="1033"/>
      <c r="N29" s="1033"/>
      <c r="O29" s="1033"/>
      <c r="P29" s="1034"/>
      <c r="Q29" s="1040">
        <v>6169</v>
      </c>
      <c r="R29" s="1041"/>
      <c r="S29" s="1041"/>
      <c r="T29" s="1041"/>
      <c r="U29" s="1041"/>
      <c r="V29" s="1041">
        <v>6080</v>
      </c>
      <c r="W29" s="1041"/>
      <c r="X29" s="1041"/>
      <c r="Y29" s="1041"/>
      <c r="Z29" s="1041"/>
      <c r="AA29" s="1041">
        <v>90</v>
      </c>
      <c r="AB29" s="1041"/>
      <c r="AC29" s="1041"/>
      <c r="AD29" s="1041"/>
      <c r="AE29" s="1042"/>
      <c r="AF29" s="1037">
        <v>90</v>
      </c>
      <c r="AG29" s="1038"/>
      <c r="AH29" s="1038"/>
      <c r="AI29" s="1038"/>
      <c r="AJ29" s="1039"/>
      <c r="AK29" s="980">
        <v>1068</v>
      </c>
      <c r="AL29" s="971"/>
      <c r="AM29" s="971"/>
      <c r="AN29" s="971"/>
      <c r="AO29" s="971"/>
      <c r="AP29" s="971" t="s">
        <v>604</v>
      </c>
      <c r="AQ29" s="971"/>
      <c r="AR29" s="971"/>
      <c r="AS29" s="971"/>
      <c r="AT29" s="971"/>
      <c r="AU29" s="971" t="s">
        <v>604</v>
      </c>
      <c r="AV29" s="971"/>
      <c r="AW29" s="971"/>
      <c r="AX29" s="971"/>
      <c r="AY29" s="971"/>
      <c r="AZ29" s="1043" t="s">
        <v>604</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404</v>
      </c>
      <c r="C30" s="1033"/>
      <c r="D30" s="1033"/>
      <c r="E30" s="1033"/>
      <c r="F30" s="1033"/>
      <c r="G30" s="1033"/>
      <c r="H30" s="1033"/>
      <c r="I30" s="1033"/>
      <c r="J30" s="1033"/>
      <c r="K30" s="1033"/>
      <c r="L30" s="1033"/>
      <c r="M30" s="1033"/>
      <c r="N30" s="1033"/>
      <c r="O30" s="1033"/>
      <c r="P30" s="1034"/>
      <c r="Q30" s="1040">
        <v>43</v>
      </c>
      <c r="R30" s="1041"/>
      <c r="S30" s="1041"/>
      <c r="T30" s="1041"/>
      <c r="U30" s="1041"/>
      <c r="V30" s="1041">
        <v>28</v>
      </c>
      <c r="W30" s="1041"/>
      <c r="X30" s="1041"/>
      <c r="Y30" s="1041"/>
      <c r="Z30" s="1041"/>
      <c r="AA30" s="1041">
        <v>15</v>
      </c>
      <c r="AB30" s="1041"/>
      <c r="AC30" s="1041"/>
      <c r="AD30" s="1041"/>
      <c r="AE30" s="1042"/>
      <c r="AF30" s="1037">
        <v>15</v>
      </c>
      <c r="AG30" s="1038"/>
      <c r="AH30" s="1038"/>
      <c r="AI30" s="1038"/>
      <c r="AJ30" s="1039"/>
      <c r="AK30" s="980">
        <v>17</v>
      </c>
      <c r="AL30" s="971"/>
      <c r="AM30" s="971"/>
      <c r="AN30" s="971"/>
      <c r="AO30" s="971"/>
      <c r="AP30" s="971" t="s">
        <v>604</v>
      </c>
      <c r="AQ30" s="971"/>
      <c r="AR30" s="971"/>
      <c r="AS30" s="971"/>
      <c r="AT30" s="971"/>
      <c r="AU30" s="971" t="s">
        <v>604</v>
      </c>
      <c r="AV30" s="971"/>
      <c r="AW30" s="971"/>
      <c r="AX30" s="971"/>
      <c r="AY30" s="971"/>
      <c r="AZ30" s="1043" t="s">
        <v>604</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405</v>
      </c>
      <c r="C31" s="1033"/>
      <c r="D31" s="1033"/>
      <c r="E31" s="1033"/>
      <c r="F31" s="1033"/>
      <c r="G31" s="1033"/>
      <c r="H31" s="1033"/>
      <c r="I31" s="1033"/>
      <c r="J31" s="1033"/>
      <c r="K31" s="1033"/>
      <c r="L31" s="1033"/>
      <c r="M31" s="1033"/>
      <c r="N31" s="1033"/>
      <c r="O31" s="1033"/>
      <c r="P31" s="1034"/>
      <c r="Q31" s="1040">
        <v>1465</v>
      </c>
      <c r="R31" s="1041"/>
      <c r="S31" s="1041"/>
      <c r="T31" s="1041"/>
      <c r="U31" s="1041"/>
      <c r="V31" s="1041">
        <v>1415</v>
      </c>
      <c r="W31" s="1041"/>
      <c r="X31" s="1041"/>
      <c r="Y31" s="1041"/>
      <c r="Z31" s="1041"/>
      <c r="AA31" s="1041">
        <v>51</v>
      </c>
      <c r="AB31" s="1041"/>
      <c r="AC31" s="1041"/>
      <c r="AD31" s="1041"/>
      <c r="AE31" s="1042"/>
      <c r="AF31" s="1037">
        <v>51</v>
      </c>
      <c r="AG31" s="1038"/>
      <c r="AH31" s="1038"/>
      <c r="AI31" s="1038"/>
      <c r="AJ31" s="1039"/>
      <c r="AK31" s="980">
        <v>263</v>
      </c>
      <c r="AL31" s="971"/>
      <c r="AM31" s="971"/>
      <c r="AN31" s="971"/>
      <c r="AO31" s="971"/>
      <c r="AP31" s="971" t="s">
        <v>604</v>
      </c>
      <c r="AQ31" s="971"/>
      <c r="AR31" s="971"/>
      <c r="AS31" s="971"/>
      <c r="AT31" s="971"/>
      <c r="AU31" s="971" t="s">
        <v>604</v>
      </c>
      <c r="AV31" s="971"/>
      <c r="AW31" s="971"/>
      <c r="AX31" s="971"/>
      <c r="AY31" s="971"/>
      <c r="AZ31" s="1043" t="s">
        <v>604</v>
      </c>
      <c r="BA31" s="1043"/>
      <c r="BB31" s="1043"/>
      <c r="BC31" s="1043"/>
      <c r="BD31" s="1043"/>
      <c r="BE31" s="972"/>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406</v>
      </c>
      <c r="C32" s="1033"/>
      <c r="D32" s="1033"/>
      <c r="E32" s="1033"/>
      <c r="F32" s="1033"/>
      <c r="G32" s="1033"/>
      <c r="H32" s="1033"/>
      <c r="I32" s="1033"/>
      <c r="J32" s="1033"/>
      <c r="K32" s="1033"/>
      <c r="L32" s="1033"/>
      <c r="M32" s="1033"/>
      <c r="N32" s="1033"/>
      <c r="O32" s="1033"/>
      <c r="P32" s="1034"/>
      <c r="Q32" s="1040">
        <v>2153</v>
      </c>
      <c r="R32" s="1041"/>
      <c r="S32" s="1041"/>
      <c r="T32" s="1041"/>
      <c r="U32" s="1041"/>
      <c r="V32" s="1041">
        <v>1756</v>
      </c>
      <c r="W32" s="1041"/>
      <c r="X32" s="1041"/>
      <c r="Y32" s="1041"/>
      <c r="Z32" s="1041"/>
      <c r="AA32" s="1041">
        <v>397</v>
      </c>
      <c r="AB32" s="1041"/>
      <c r="AC32" s="1041"/>
      <c r="AD32" s="1041"/>
      <c r="AE32" s="1042"/>
      <c r="AF32" s="1037">
        <v>2097</v>
      </c>
      <c r="AG32" s="1038"/>
      <c r="AH32" s="1038"/>
      <c r="AI32" s="1038"/>
      <c r="AJ32" s="1039"/>
      <c r="AK32" s="980">
        <v>11</v>
      </c>
      <c r="AL32" s="971"/>
      <c r="AM32" s="971"/>
      <c r="AN32" s="971"/>
      <c r="AO32" s="971"/>
      <c r="AP32" s="971">
        <v>4687</v>
      </c>
      <c r="AQ32" s="971"/>
      <c r="AR32" s="971"/>
      <c r="AS32" s="971"/>
      <c r="AT32" s="971"/>
      <c r="AU32" s="971">
        <v>33</v>
      </c>
      <c r="AV32" s="971"/>
      <c r="AW32" s="971"/>
      <c r="AX32" s="971"/>
      <c r="AY32" s="971"/>
      <c r="AZ32" s="1043" t="s">
        <v>604</v>
      </c>
      <c r="BA32" s="1043"/>
      <c r="BB32" s="1043"/>
      <c r="BC32" s="1043"/>
      <c r="BD32" s="1043"/>
      <c r="BE32" s="972" t="s">
        <v>570</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t="s">
        <v>407</v>
      </c>
      <c r="C33" s="1033"/>
      <c r="D33" s="1033"/>
      <c r="E33" s="1033"/>
      <c r="F33" s="1033"/>
      <c r="G33" s="1033"/>
      <c r="H33" s="1033"/>
      <c r="I33" s="1033"/>
      <c r="J33" s="1033"/>
      <c r="K33" s="1033"/>
      <c r="L33" s="1033"/>
      <c r="M33" s="1033"/>
      <c r="N33" s="1033"/>
      <c r="O33" s="1033"/>
      <c r="P33" s="1034"/>
      <c r="Q33" s="1040">
        <v>2125</v>
      </c>
      <c r="R33" s="1041"/>
      <c r="S33" s="1041"/>
      <c r="T33" s="1041"/>
      <c r="U33" s="1041"/>
      <c r="V33" s="1041">
        <v>1841</v>
      </c>
      <c r="W33" s="1041"/>
      <c r="X33" s="1041"/>
      <c r="Y33" s="1041"/>
      <c r="Z33" s="1041"/>
      <c r="AA33" s="1041">
        <v>284</v>
      </c>
      <c r="AB33" s="1041"/>
      <c r="AC33" s="1041"/>
      <c r="AD33" s="1041"/>
      <c r="AE33" s="1042"/>
      <c r="AF33" s="1037">
        <v>1281</v>
      </c>
      <c r="AG33" s="1038"/>
      <c r="AH33" s="1038"/>
      <c r="AI33" s="1038"/>
      <c r="AJ33" s="1039"/>
      <c r="AK33" s="980">
        <v>743</v>
      </c>
      <c r="AL33" s="971"/>
      <c r="AM33" s="971"/>
      <c r="AN33" s="971"/>
      <c r="AO33" s="971"/>
      <c r="AP33" s="971">
        <v>7445</v>
      </c>
      <c r="AQ33" s="971"/>
      <c r="AR33" s="971"/>
      <c r="AS33" s="971"/>
      <c r="AT33" s="971"/>
      <c r="AU33" s="971">
        <v>3000</v>
      </c>
      <c r="AV33" s="971"/>
      <c r="AW33" s="971"/>
      <c r="AX33" s="971"/>
      <c r="AY33" s="971"/>
      <c r="AZ33" s="1043" t="s">
        <v>604</v>
      </c>
      <c r="BA33" s="1043"/>
      <c r="BB33" s="1043"/>
      <c r="BC33" s="1043"/>
      <c r="BD33" s="1043"/>
      <c r="BE33" s="972" t="s">
        <v>570</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0"/>
      <c r="AL34" s="971"/>
      <c r="AM34" s="971"/>
      <c r="AN34" s="971"/>
      <c r="AO34" s="971"/>
      <c r="AP34" s="971"/>
      <c r="AQ34" s="971"/>
      <c r="AR34" s="971"/>
      <c r="AS34" s="971"/>
      <c r="AT34" s="971"/>
      <c r="AU34" s="971"/>
      <c r="AV34" s="971"/>
      <c r="AW34" s="971"/>
      <c r="AX34" s="971"/>
      <c r="AY34" s="971"/>
      <c r="AZ34" s="1043"/>
      <c r="BA34" s="1043"/>
      <c r="BB34" s="1043"/>
      <c r="BC34" s="1043"/>
      <c r="BD34" s="1043"/>
      <c r="BE34" s="972"/>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408</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390</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3549</v>
      </c>
      <c r="AG63" s="959"/>
      <c r="AH63" s="959"/>
      <c r="AI63" s="959"/>
      <c r="AJ63" s="1024"/>
      <c r="AK63" s="1025"/>
      <c r="AL63" s="963"/>
      <c r="AM63" s="963"/>
      <c r="AN63" s="963"/>
      <c r="AO63" s="963"/>
      <c r="AP63" s="959">
        <v>12132</v>
      </c>
      <c r="AQ63" s="959"/>
      <c r="AR63" s="959"/>
      <c r="AS63" s="959"/>
      <c r="AT63" s="959"/>
      <c r="AU63" s="959">
        <v>3033</v>
      </c>
      <c r="AV63" s="959"/>
      <c r="AW63" s="959"/>
      <c r="AX63" s="959"/>
      <c r="AY63" s="959"/>
      <c r="AZ63" s="1019"/>
      <c r="BA63" s="1019"/>
      <c r="BB63" s="1019"/>
      <c r="BC63" s="1019"/>
      <c r="BD63" s="1019"/>
      <c r="BE63" s="960"/>
      <c r="BF63" s="960"/>
      <c r="BG63" s="960"/>
      <c r="BH63" s="960"/>
      <c r="BI63" s="961"/>
      <c r="BJ63" s="1020" t="s">
        <v>243</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411</v>
      </c>
      <c r="B66" s="998"/>
      <c r="C66" s="998"/>
      <c r="D66" s="998"/>
      <c r="E66" s="998"/>
      <c r="F66" s="998"/>
      <c r="G66" s="998"/>
      <c r="H66" s="998"/>
      <c r="I66" s="998"/>
      <c r="J66" s="998"/>
      <c r="K66" s="998"/>
      <c r="L66" s="998"/>
      <c r="M66" s="998"/>
      <c r="N66" s="998"/>
      <c r="O66" s="998"/>
      <c r="P66" s="999"/>
      <c r="Q66" s="1003" t="s">
        <v>412</v>
      </c>
      <c r="R66" s="1004"/>
      <c r="S66" s="1004"/>
      <c r="T66" s="1004"/>
      <c r="U66" s="1005"/>
      <c r="V66" s="1003" t="s">
        <v>395</v>
      </c>
      <c r="W66" s="1004"/>
      <c r="X66" s="1004"/>
      <c r="Y66" s="1004"/>
      <c r="Z66" s="1005"/>
      <c r="AA66" s="1003" t="s">
        <v>396</v>
      </c>
      <c r="AB66" s="1004"/>
      <c r="AC66" s="1004"/>
      <c r="AD66" s="1004"/>
      <c r="AE66" s="1005"/>
      <c r="AF66" s="1009" t="s">
        <v>397</v>
      </c>
      <c r="AG66" s="1010"/>
      <c r="AH66" s="1010"/>
      <c r="AI66" s="1010"/>
      <c r="AJ66" s="1011"/>
      <c r="AK66" s="1003" t="s">
        <v>413</v>
      </c>
      <c r="AL66" s="998"/>
      <c r="AM66" s="998"/>
      <c r="AN66" s="998"/>
      <c r="AO66" s="999"/>
      <c r="AP66" s="1003" t="s">
        <v>414</v>
      </c>
      <c r="AQ66" s="1004"/>
      <c r="AR66" s="1004"/>
      <c r="AS66" s="1004"/>
      <c r="AT66" s="1005"/>
      <c r="AU66" s="1003" t="s">
        <v>415</v>
      </c>
      <c r="AV66" s="1004"/>
      <c r="AW66" s="1004"/>
      <c r="AX66" s="1004"/>
      <c r="AY66" s="1005"/>
      <c r="AZ66" s="1003" t="s">
        <v>378</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571</v>
      </c>
      <c r="C68" s="988"/>
      <c r="D68" s="988"/>
      <c r="E68" s="988"/>
      <c r="F68" s="988"/>
      <c r="G68" s="988"/>
      <c r="H68" s="988"/>
      <c r="I68" s="988"/>
      <c r="J68" s="988"/>
      <c r="K68" s="988"/>
      <c r="L68" s="988"/>
      <c r="M68" s="988"/>
      <c r="N68" s="988"/>
      <c r="O68" s="988"/>
      <c r="P68" s="989"/>
      <c r="Q68" s="990">
        <v>88</v>
      </c>
      <c r="R68" s="983"/>
      <c r="S68" s="983"/>
      <c r="T68" s="983"/>
      <c r="U68" s="984"/>
      <c r="V68" s="982">
        <v>86</v>
      </c>
      <c r="W68" s="983"/>
      <c r="X68" s="983"/>
      <c r="Y68" s="983"/>
      <c r="Z68" s="984"/>
      <c r="AA68" s="982">
        <v>3</v>
      </c>
      <c r="AB68" s="983"/>
      <c r="AC68" s="983"/>
      <c r="AD68" s="983"/>
      <c r="AE68" s="984"/>
      <c r="AF68" s="982">
        <v>3</v>
      </c>
      <c r="AG68" s="983"/>
      <c r="AH68" s="983"/>
      <c r="AI68" s="983"/>
      <c r="AJ68" s="984"/>
      <c r="AK68" s="982" t="s">
        <v>599</v>
      </c>
      <c r="AL68" s="983"/>
      <c r="AM68" s="983"/>
      <c r="AN68" s="983"/>
      <c r="AO68" s="984"/>
      <c r="AP68" s="982" t="s">
        <v>506</v>
      </c>
      <c r="AQ68" s="983"/>
      <c r="AR68" s="983"/>
      <c r="AS68" s="983"/>
      <c r="AT68" s="984"/>
      <c r="AU68" s="982" t="s">
        <v>599</v>
      </c>
      <c r="AV68" s="983"/>
      <c r="AW68" s="983"/>
      <c r="AX68" s="983"/>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572</v>
      </c>
      <c r="C69" s="975"/>
      <c r="D69" s="975"/>
      <c r="E69" s="975"/>
      <c r="F69" s="975"/>
      <c r="G69" s="975"/>
      <c r="H69" s="975"/>
      <c r="I69" s="975"/>
      <c r="J69" s="975"/>
      <c r="K69" s="975"/>
      <c r="L69" s="975"/>
      <c r="M69" s="975"/>
      <c r="N69" s="975"/>
      <c r="O69" s="975"/>
      <c r="P69" s="976"/>
      <c r="Q69" s="978">
        <v>7567</v>
      </c>
      <c r="R69" s="979"/>
      <c r="S69" s="979"/>
      <c r="T69" s="979"/>
      <c r="U69" s="980"/>
      <c r="V69" s="981">
        <v>7557</v>
      </c>
      <c r="W69" s="979"/>
      <c r="X69" s="979"/>
      <c r="Y69" s="979"/>
      <c r="Z69" s="980"/>
      <c r="AA69" s="981">
        <v>10</v>
      </c>
      <c r="AB69" s="979"/>
      <c r="AC69" s="979"/>
      <c r="AD69" s="979"/>
      <c r="AE69" s="980"/>
      <c r="AF69" s="981">
        <v>10</v>
      </c>
      <c r="AG69" s="979"/>
      <c r="AH69" s="979"/>
      <c r="AI69" s="979"/>
      <c r="AJ69" s="980"/>
      <c r="AK69" s="981" t="s">
        <v>600</v>
      </c>
      <c r="AL69" s="979"/>
      <c r="AM69" s="979"/>
      <c r="AN69" s="979"/>
      <c r="AO69" s="980"/>
      <c r="AP69" s="981" t="s">
        <v>506</v>
      </c>
      <c r="AQ69" s="979"/>
      <c r="AR69" s="979"/>
      <c r="AS69" s="979"/>
      <c r="AT69" s="980"/>
      <c r="AU69" s="981" t="s">
        <v>599</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573</v>
      </c>
      <c r="C70" s="975"/>
      <c r="D70" s="975"/>
      <c r="E70" s="975"/>
      <c r="F70" s="975"/>
      <c r="G70" s="975"/>
      <c r="H70" s="975"/>
      <c r="I70" s="975"/>
      <c r="J70" s="975"/>
      <c r="K70" s="975"/>
      <c r="L70" s="975"/>
      <c r="M70" s="975"/>
      <c r="N70" s="975"/>
      <c r="O70" s="975"/>
      <c r="P70" s="976"/>
      <c r="Q70" s="978">
        <v>74</v>
      </c>
      <c r="R70" s="979"/>
      <c r="S70" s="979"/>
      <c r="T70" s="979"/>
      <c r="U70" s="980"/>
      <c r="V70" s="981">
        <v>74</v>
      </c>
      <c r="W70" s="979"/>
      <c r="X70" s="979"/>
      <c r="Y70" s="979"/>
      <c r="Z70" s="980"/>
      <c r="AA70" s="981">
        <v>0</v>
      </c>
      <c r="AB70" s="979"/>
      <c r="AC70" s="979"/>
      <c r="AD70" s="979"/>
      <c r="AE70" s="980"/>
      <c r="AF70" s="981">
        <v>0</v>
      </c>
      <c r="AG70" s="979"/>
      <c r="AH70" s="979"/>
      <c r="AI70" s="979"/>
      <c r="AJ70" s="980"/>
      <c r="AK70" s="981" t="s">
        <v>600</v>
      </c>
      <c r="AL70" s="979"/>
      <c r="AM70" s="979"/>
      <c r="AN70" s="979"/>
      <c r="AO70" s="980"/>
      <c r="AP70" s="981" t="s">
        <v>506</v>
      </c>
      <c r="AQ70" s="979"/>
      <c r="AR70" s="979"/>
      <c r="AS70" s="979"/>
      <c r="AT70" s="980"/>
      <c r="AU70" s="981" t="s">
        <v>599</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574</v>
      </c>
      <c r="C71" s="975"/>
      <c r="D71" s="975"/>
      <c r="E71" s="975"/>
      <c r="F71" s="975"/>
      <c r="G71" s="975"/>
      <c r="H71" s="975"/>
      <c r="I71" s="975"/>
      <c r="J71" s="975"/>
      <c r="K71" s="975"/>
      <c r="L71" s="975"/>
      <c r="M71" s="975"/>
      <c r="N71" s="975"/>
      <c r="O71" s="975"/>
      <c r="P71" s="976"/>
      <c r="Q71" s="978">
        <v>46</v>
      </c>
      <c r="R71" s="979"/>
      <c r="S71" s="979"/>
      <c r="T71" s="979"/>
      <c r="U71" s="980"/>
      <c r="V71" s="981">
        <v>44</v>
      </c>
      <c r="W71" s="979"/>
      <c r="X71" s="979"/>
      <c r="Y71" s="979"/>
      <c r="Z71" s="980"/>
      <c r="AA71" s="981">
        <v>2</v>
      </c>
      <c r="AB71" s="979"/>
      <c r="AC71" s="979"/>
      <c r="AD71" s="979"/>
      <c r="AE71" s="980"/>
      <c r="AF71" s="981">
        <v>2</v>
      </c>
      <c r="AG71" s="979"/>
      <c r="AH71" s="979"/>
      <c r="AI71" s="979"/>
      <c r="AJ71" s="980"/>
      <c r="AK71" s="981" t="s">
        <v>600</v>
      </c>
      <c r="AL71" s="979"/>
      <c r="AM71" s="979"/>
      <c r="AN71" s="979"/>
      <c r="AO71" s="980"/>
      <c r="AP71" s="981">
        <v>5</v>
      </c>
      <c r="AQ71" s="979"/>
      <c r="AR71" s="979"/>
      <c r="AS71" s="979"/>
      <c r="AT71" s="980"/>
      <c r="AU71" s="981" t="s">
        <v>599</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575</v>
      </c>
      <c r="C72" s="975"/>
      <c r="D72" s="975"/>
      <c r="E72" s="975"/>
      <c r="F72" s="975"/>
      <c r="G72" s="975"/>
      <c r="H72" s="975"/>
      <c r="I72" s="975"/>
      <c r="J72" s="975"/>
      <c r="K72" s="975"/>
      <c r="L72" s="975"/>
      <c r="M72" s="975"/>
      <c r="N72" s="975"/>
      <c r="O72" s="975"/>
      <c r="P72" s="976"/>
      <c r="Q72" s="978">
        <v>1</v>
      </c>
      <c r="R72" s="979"/>
      <c r="S72" s="979"/>
      <c r="T72" s="979"/>
      <c r="U72" s="980"/>
      <c r="V72" s="981">
        <v>0</v>
      </c>
      <c r="W72" s="979"/>
      <c r="X72" s="979"/>
      <c r="Y72" s="979"/>
      <c r="Z72" s="980"/>
      <c r="AA72" s="981">
        <v>1</v>
      </c>
      <c r="AB72" s="979"/>
      <c r="AC72" s="979"/>
      <c r="AD72" s="979"/>
      <c r="AE72" s="980"/>
      <c r="AF72" s="981">
        <v>1</v>
      </c>
      <c r="AG72" s="979"/>
      <c r="AH72" s="979"/>
      <c r="AI72" s="979"/>
      <c r="AJ72" s="980"/>
      <c r="AK72" s="981" t="s">
        <v>600</v>
      </c>
      <c r="AL72" s="979"/>
      <c r="AM72" s="979"/>
      <c r="AN72" s="979"/>
      <c r="AO72" s="980"/>
      <c r="AP72" s="981" t="s">
        <v>506</v>
      </c>
      <c r="AQ72" s="979"/>
      <c r="AR72" s="979"/>
      <c r="AS72" s="979"/>
      <c r="AT72" s="980"/>
      <c r="AU72" s="981" t="s">
        <v>599</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576</v>
      </c>
      <c r="C73" s="975"/>
      <c r="D73" s="975"/>
      <c r="E73" s="975"/>
      <c r="F73" s="975"/>
      <c r="G73" s="975"/>
      <c r="H73" s="975"/>
      <c r="I73" s="975"/>
      <c r="J73" s="975"/>
      <c r="K73" s="975"/>
      <c r="L73" s="975"/>
      <c r="M73" s="975"/>
      <c r="N73" s="975"/>
      <c r="O73" s="975"/>
      <c r="P73" s="976"/>
      <c r="Q73" s="978">
        <v>2666</v>
      </c>
      <c r="R73" s="979"/>
      <c r="S73" s="979"/>
      <c r="T73" s="979"/>
      <c r="U73" s="980"/>
      <c r="V73" s="981">
        <v>2644</v>
      </c>
      <c r="W73" s="979"/>
      <c r="X73" s="979"/>
      <c r="Y73" s="979"/>
      <c r="Z73" s="980"/>
      <c r="AA73" s="981">
        <v>23</v>
      </c>
      <c r="AB73" s="979"/>
      <c r="AC73" s="979"/>
      <c r="AD73" s="979"/>
      <c r="AE73" s="980"/>
      <c r="AF73" s="981">
        <v>23</v>
      </c>
      <c r="AG73" s="979"/>
      <c r="AH73" s="979"/>
      <c r="AI73" s="979"/>
      <c r="AJ73" s="980"/>
      <c r="AK73" s="981">
        <v>35</v>
      </c>
      <c r="AL73" s="979"/>
      <c r="AM73" s="979"/>
      <c r="AN73" s="979"/>
      <c r="AO73" s="980"/>
      <c r="AP73" s="981">
        <v>606</v>
      </c>
      <c r="AQ73" s="979"/>
      <c r="AR73" s="979"/>
      <c r="AS73" s="979"/>
      <c r="AT73" s="980"/>
      <c r="AU73" s="981" t="s">
        <v>599</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577</v>
      </c>
      <c r="C74" s="975"/>
      <c r="D74" s="975"/>
      <c r="E74" s="975"/>
      <c r="F74" s="975"/>
      <c r="G74" s="975"/>
      <c r="H74" s="975"/>
      <c r="I74" s="975"/>
      <c r="J74" s="975"/>
      <c r="K74" s="975"/>
      <c r="L74" s="975"/>
      <c r="M74" s="975"/>
      <c r="N74" s="975"/>
      <c r="O74" s="975"/>
      <c r="P74" s="976"/>
      <c r="Q74" s="978">
        <v>287</v>
      </c>
      <c r="R74" s="979"/>
      <c r="S74" s="979"/>
      <c r="T74" s="979"/>
      <c r="U74" s="980"/>
      <c r="V74" s="981">
        <v>258</v>
      </c>
      <c r="W74" s="979"/>
      <c r="X74" s="979"/>
      <c r="Y74" s="979"/>
      <c r="Z74" s="980"/>
      <c r="AA74" s="981">
        <v>29</v>
      </c>
      <c r="AB74" s="979"/>
      <c r="AC74" s="979"/>
      <c r="AD74" s="979"/>
      <c r="AE74" s="980"/>
      <c r="AF74" s="981">
        <v>29</v>
      </c>
      <c r="AG74" s="979"/>
      <c r="AH74" s="979"/>
      <c r="AI74" s="979"/>
      <c r="AJ74" s="980"/>
      <c r="AK74" s="981">
        <v>21</v>
      </c>
      <c r="AL74" s="979"/>
      <c r="AM74" s="979"/>
      <c r="AN74" s="979"/>
      <c r="AO74" s="980"/>
      <c r="AP74" s="981">
        <v>296</v>
      </c>
      <c r="AQ74" s="979"/>
      <c r="AR74" s="979"/>
      <c r="AS74" s="979"/>
      <c r="AT74" s="980"/>
      <c r="AU74" s="981" t="s">
        <v>599</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578</v>
      </c>
      <c r="C75" s="975"/>
      <c r="D75" s="975"/>
      <c r="E75" s="975"/>
      <c r="F75" s="975"/>
      <c r="G75" s="975"/>
      <c r="H75" s="975"/>
      <c r="I75" s="975"/>
      <c r="J75" s="975"/>
      <c r="K75" s="975"/>
      <c r="L75" s="975"/>
      <c r="M75" s="975"/>
      <c r="N75" s="975"/>
      <c r="O75" s="975"/>
      <c r="P75" s="976"/>
      <c r="Q75" s="978">
        <v>495</v>
      </c>
      <c r="R75" s="979"/>
      <c r="S75" s="979"/>
      <c r="T75" s="979"/>
      <c r="U75" s="980"/>
      <c r="V75" s="981">
        <v>493</v>
      </c>
      <c r="W75" s="979"/>
      <c r="X75" s="979"/>
      <c r="Y75" s="979"/>
      <c r="Z75" s="980"/>
      <c r="AA75" s="981">
        <v>1</v>
      </c>
      <c r="AB75" s="979"/>
      <c r="AC75" s="979"/>
      <c r="AD75" s="979"/>
      <c r="AE75" s="980"/>
      <c r="AF75" s="981">
        <v>1</v>
      </c>
      <c r="AG75" s="979"/>
      <c r="AH75" s="979"/>
      <c r="AI75" s="979"/>
      <c r="AJ75" s="980"/>
      <c r="AK75" s="981">
        <v>298</v>
      </c>
      <c r="AL75" s="979"/>
      <c r="AM75" s="979"/>
      <c r="AN75" s="979"/>
      <c r="AO75" s="980"/>
      <c r="AP75" s="981" t="s">
        <v>506</v>
      </c>
      <c r="AQ75" s="979"/>
      <c r="AR75" s="979"/>
      <c r="AS75" s="979"/>
      <c r="AT75" s="980"/>
      <c r="AU75" s="981" t="s">
        <v>599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579</v>
      </c>
      <c r="C76" s="975"/>
      <c r="D76" s="975"/>
      <c r="E76" s="975"/>
      <c r="F76" s="975"/>
      <c r="G76" s="975"/>
      <c r="H76" s="975"/>
      <c r="I76" s="975"/>
      <c r="J76" s="975"/>
      <c r="K76" s="975"/>
      <c r="L76" s="975"/>
      <c r="M76" s="975"/>
      <c r="N76" s="975"/>
      <c r="O76" s="975"/>
      <c r="P76" s="976"/>
      <c r="Q76" s="978">
        <v>68</v>
      </c>
      <c r="R76" s="979"/>
      <c r="S76" s="979"/>
      <c r="T76" s="979"/>
      <c r="U76" s="980"/>
      <c r="V76" s="981">
        <v>68</v>
      </c>
      <c r="W76" s="979"/>
      <c r="X76" s="979"/>
      <c r="Y76" s="979"/>
      <c r="Z76" s="980"/>
      <c r="AA76" s="981">
        <v>0</v>
      </c>
      <c r="AB76" s="979"/>
      <c r="AC76" s="979"/>
      <c r="AD76" s="979"/>
      <c r="AE76" s="980"/>
      <c r="AF76" s="981">
        <v>0</v>
      </c>
      <c r="AG76" s="979"/>
      <c r="AH76" s="979"/>
      <c r="AI76" s="979"/>
      <c r="AJ76" s="980"/>
      <c r="AK76" s="981" t="s">
        <v>602</v>
      </c>
      <c r="AL76" s="979"/>
      <c r="AM76" s="979"/>
      <c r="AN76" s="979"/>
      <c r="AO76" s="980"/>
      <c r="AP76" s="981" t="s">
        <v>506</v>
      </c>
      <c r="AQ76" s="979"/>
      <c r="AR76" s="979"/>
      <c r="AS76" s="979"/>
      <c r="AT76" s="980"/>
      <c r="AU76" s="981" t="s">
        <v>599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580</v>
      </c>
      <c r="C77" s="975"/>
      <c r="D77" s="975"/>
      <c r="E77" s="975"/>
      <c r="F77" s="975"/>
      <c r="G77" s="975"/>
      <c r="H77" s="975"/>
      <c r="I77" s="975"/>
      <c r="J77" s="975"/>
      <c r="K77" s="975"/>
      <c r="L77" s="975"/>
      <c r="M77" s="975"/>
      <c r="N77" s="975"/>
      <c r="O77" s="975"/>
      <c r="P77" s="976"/>
      <c r="Q77" s="978">
        <v>621</v>
      </c>
      <c r="R77" s="979"/>
      <c r="S77" s="979"/>
      <c r="T77" s="979"/>
      <c r="U77" s="980"/>
      <c r="V77" s="981">
        <v>527</v>
      </c>
      <c r="W77" s="979"/>
      <c r="X77" s="979"/>
      <c r="Y77" s="979"/>
      <c r="Z77" s="980"/>
      <c r="AA77" s="981">
        <v>93</v>
      </c>
      <c r="AB77" s="979"/>
      <c r="AC77" s="979"/>
      <c r="AD77" s="979"/>
      <c r="AE77" s="980"/>
      <c r="AF77" s="981">
        <v>93</v>
      </c>
      <c r="AG77" s="979"/>
      <c r="AH77" s="979"/>
      <c r="AI77" s="979"/>
      <c r="AJ77" s="980"/>
      <c r="AK77" s="981" t="s">
        <v>602</v>
      </c>
      <c r="AL77" s="979"/>
      <c r="AM77" s="979"/>
      <c r="AN77" s="979"/>
      <c r="AO77" s="980"/>
      <c r="AP77" s="981" t="s">
        <v>506</v>
      </c>
      <c r="AQ77" s="979"/>
      <c r="AR77" s="979"/>
      <c r="AS77" s="979"/>
      <c r="AT77" s="980"/>
      <c r="AU77" s="981" t="s">
        <v>599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581</v>
      </c>
      <c r="C78" s="975"/>
      <c r="D78" s="975"/>
      <c r="E78" s="975"/>
      <c r="F78" s="975"/>
      <c r="G78" s="975"/>
      <c r="H78" s="975"/>
      <c r="I78" s="975"/>
      <c r="J78" s="975"/>
      <c r="K78" s="975"/>
      <c r="L78" s="975"/>
      <c r="M78" s="975"/>
      <c r="N78" s="975"/>
      <c r="O78" s="975"/>
      <c r="P78" s="976"/>
      <c r="Q78" s="978">
        <v>279</v>
      </c>
      <c r="R78" s="979"/>
      <c r="S78" s="979"/>
      <c r="T78" s="979"/>
      <c r="U78" s="980"/>
      <c r="V78" s="981">
        <v>273</v>
      </c>
      <c r="W78" s="979"/>
      <c r="X78" s="979"/>
      <c r="Y78" s="979"/>
      <c r="Z78" s="980"/>
      <c r="AA78" s="981">
        <v>6</v>
      </c>
      <c r="AB78" s="979"/>
      <c r="AC78" s="979"/>
      <c r="AD78" s="979"/>
      <c r="AE78" s="980"/>
      <c r="AF78" s="981">
        <v>6</v>
      </c>
      <c r="AG78" s="979"/>
      <c r="AH78" s="979"/>
      <c r="AI78" s="979"/>
      <c r="AJ78" s="980"/>
      <c r="AK78" s="981" t="s">
        <v>602</v>
      </c>
      <c r="AL78" s="979"/>
      <c r="AM78" s="979"/>
      <c r="AN78" s="979"/>
      <c r="AO78" s="980"/>
      <c r="AP78" s="981" t="s">
        <v>506</v>
      </c>
      <c r="AQ78" s="979"/>
      <c r="AR78" s="979"/>
      <c r="AS78" s="979"/>
      <c r="AT78" s="980"/>
      <c r="AU78" s="981" t="s">
        <v>599</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582</v>
      </c>
      <c r="C79" s="975"/>
      <c r="D79" s="975"/>
      <c r="E79" s="975"/>
      <c r="F79" s="975"/>
      <c r="G79" s="975"/>
      <c r="H79" s="975"/>
      <c r="I79" s="975"/>
      <c r="J79" s="975"/>
      <c r="K79" s="975"/>
      <c r="L79" s="975"/>
      <c r="M79" s="975"/>
      <c r="N79" s="975"/>
      <c r="O79" s="975"/>
      <c r="P79" s="976"/>
      <c r="Q79" s="978">
        <v>284</v>
      </c>
      <c r="R79" s="979"/>
      <c r="S79" s="979"/>
      <c r="T79" s="979"/>
      <c r="U79" s="980"/>
      <c r="V79" s="981">
        <v>202</v>
      </c>
      <c r="W79" s="979"/>
      <c r="X79" s="979"/>
      <c r="Y79" s="979"/>
      <c r="Z79" s="980"/>
      <c r="AA79" s="981">
        <v>82</v>
      </c>
      <c r="AB79" s="979"/>
      <c r="AC79" s="979"/>
      <c r="AD79" s="979"/>
      <c r="AE79" s="980"/>
      <c r="AF79" s="981">
        <v>82</v>
      </c>
      <c r="AG79" s="979"/>
      <c r="AH79" s="979"/>
      <c r="AI79" s="979"/>
      <c r="AJ79" s="980"/>
      <c r="AK79" s="981" t="s">
        <v>602</v>
      </c>
      <c r="AL79" s="979"/>
      <c r="AM79" s="979"/>
      <c r="AN79" s="979"/>
      <c r="AO79" s="980"/>
      <c r="AP79" s="981" t="s">
        <v>506</v>
      </c>
      <c r="AQ79" s="979"/>
      <c r="AR79" s="979"/>
      <c r="AS79" s="979"/>
      <c r="AT79" s="980"/>
      <c r="AU79" s="981" t="s">
        <v>599</v>
      </c>
      <c r="AV79" s="979"/>
      <c r="AW79" s="979"/>
      <c r="AX79" s="979"/>
      <c r="AY79" s="980"/>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583</v>
      </c>
      <c r="C80" s="975"/>
      <c r="D80" s="975"/>
      <c r="E80" s="975"/>
      <c r="F80" s="975"/>
      <c r="G80" s="975"/>
      <c r="H80" s="975"/>
      <c r="I80" s="975"/>
      <c r="J80" s="975"/>
      <c r="K80" s="975"/>
      <c r="L80" s="975"/>
      <c r="M80" s="975"/>
      <c r="N80" s="975"/>
      <c r="O80" s="975"/>
      <c r="P80" s="976"/>
      <c r="Q80" s="978">
        <v>28</v>
      </c>
      <c r="R80" s="979"/>
      <c r="S80" s="979"/>
      <c r="T80" s="979"/>
      <c r="U80" s="980"/>
      <c r="V80" s="981">
        <v>28</v>
      </c>
      <c r="W80" s="979"/>
      <c r="X80" s="979"/>
      <c r="Y80" s="979"/>
      <c r="Z80" s="980"/>
      <c r="AA80" s="981">
        <v>0</v>
      </c>
      <c r="AB80" s="979"/>
      <c r="AC80" s="979"/>
      <c r="AD80" s="979"/>
      <c r="AE80" s="980"/>
      <c r="AF80" s="981">
        <v>0</v>
      </c>
      <c r="AG80" s="979"/>
      <c r="AH80" s="979"/>
      <c r="AI80" s="979"/>
      <c r="AJ80" s="980"/>
      <c r="AK80" s="981">
        <v>27</v>
      </c>
      <c r="AL80" s="979"/>
      <c r="AM80" s="979"/>
      <c r="AN80" s="979"/>
      <c r="AO80" s="980"/>
      <c r="AP80" s="981" t="s">
        <v>506</v>
      </c>
      <c r="AQ80" s="979"/>
      <c r="AR80" s="979"/>
      <c r="AS80" s="979"/>
      <c r="AT80" s="980"/>
      <c r="AU80" s="981" t="s">
        <v>599</v>
      </c>
      <c r="AV80" s="979"/>
      <c r="AW80" s="979"/>
      <c r="AX80" s="979"/>
      <c r="AY80" s="980"/>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584</v>
      </c>
      <c r="C81" s="975"/>
      <c r="D81" s="975"/>
      <c r="E81" s="975"/>
      <c r="F81" s="975"/>
      <c r="G81" s="975"/>
      <c r="H81" s="975"/>
      <c r="I81" s="975"/>
      <c r="J81" s="975"/>
      <c r="K81" s="975"/>
      <c r="L81" s="975"/>
      <c r="M81" s="975"/>
      <c r="N81" s="975"/>
      <c r="O81" s="975"/>
      <c r="P81" s="976"/>
      <c r="Q81" s="978">
        <v>6200</v>
      </c>
      <c r="R81" s="979"/>
      <c r="S81" s="979"/>
      <c r="T81" s="979"/>
      <c r="U81" s="980"/>
      <c r="V81" s="981">
        <v>5968</v>
      </c>
      <c r="W81" s="979"/>
      <c r="X81" s="979"/>
      <c r="Y81" s="979"/>
      <c r="Z81" s="980"/>
      <c r="AA81" s="981">
        <v>232</v>
      </c>
      <c r="AB81" s="979"/>
      <c r="AC81" s="979"/>
      <c r="AD81" s="979"/>
      <c r="AE81" s="980"/>
      <c r="AF81" s="981">
        <v>232</v>
      </c>
      <c r="AG81" s="979"/>
      <c r="AH81" s="979"/>
      <c r="AI81" s="979"/>
      <c r="AJ81" s="980"/>
      <c r="AK81" s="981" t="s">
        <v>599</v>
      </c>
      <c r="AL81" s="979"/>
      <c r="AM81" s="979"/>
      <c r="AN81" s="979"/>
      <c r="AO81" s="980"/>
      <c r="AP81" s="981" t="s">
        <v>506</v>
      </c>
      <c r="AQ81" s="979"/>
      <c r="AR81" s="979"/>
      <c r="AS81" s="979"/>
      <c r="AT81" s="980"/>
      <c r="AU81" s="981" t="s">
        <v>599</v>
      </c>
      <c r="AV81" s="979"/>
      <c r="AW81" s="979"/>
      <c r="AX81" s="979"/>
      <c r="AY81" s="980"/>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585</v>
      </c>
      <c r="C82" s="975"/>
      <c r="D82" s="975"/>
      <c r="E82" s="975"/>
      <c r="F82" s="975"/>
      <c r="G82" s="975"/>
      <c r="H82" s="975"/>
      <c r="I82" s="975"/>
      <c r="J82" s="975"/>
      <c r="K82" s="975"/>
      <c r="L82" s="975"/>
      <c r="M82" s="975"/>
      <c r="N82" s="975"/>
      <c r="O82" s="975"/>
      <c r="P82" s="976"/>
      <c r="Q82" s="978">
        <v>2843</v>
      </c>
      <c r="R82" s="979"/>
      <c r="S82" s="979"/>
      <c r="T82" s="979"/>
      <c r="U82" s="980"/>
      <c r="V82" s="981">
        <v>2770</v>
      </c>
      <c r="W82" s="979"/>
      <c r="X82" s="979"/>
      <c r="Y82" s="979"/>
      <c r="Z82" s="980"/>
      <c r="AA82" s="981">
        <v>72</v>
      </c>
      <c r="AB82" s="979"/>
      <c r="AC82" s="979"/>
      <c r="AD82" s="979"/>
      <c r="AE82" s="980"/>
      <c r="AF82" s="981">
        <v>72</v>
      </c>
      <c r="AG82" s="979"/>
      <c r="AH82" s="979"/>
      <c r="AI82" s="979"/>
      <c r="AJ82" s="980"/>
      <c r="AK82" s="981">
        <v>358</v>
      </c>
      <c r="AL82" s="979"/>
      <c r="AM82" s="979"/>
      <c r="AN82" s="979"/>
      <c r="AO82" s="980"/>
      <c r="AP82" s="981">
        <v>9679</v>
      </c>
      <c r="AQ82" s="979"/>
      <c r="AR82" s="979"/>
      <c r="AS82" s="979"/>
      <c r="AT82" s="980"/>
      <c r="AU82" s="981" t="s">
        <v>599</v>
      </c>
      <c r="AV82" s="979"/>
      <c r="AW82" s="979"/>
      <c r="AX82" s="979"/>
      <c r="AY82" s="980"/>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586</v>
      </c>
      <c r="C83" s="975"/>
      <c r="D83" s="975"/>
      <c r="E83" s="975"/>
      <c r="F83" s="975"/>
      <c r="G83" s="975"/>
      <c r="H83" s="975"/>
      <c r="I83" s="975"/>
      <c r="J83" s="975"/>
      <c r="K83" s="975"/>
      <c r="L83" s="975"/>
      <c r="M83" s="975"/>
      <c r="N83" s="975"/>
      <c r="O83" s="975"/>
      <c r="P83" s="976"/>
      <c r="Q83" s="978">
        <v>217</v>
      </c>
      <c r="R83" s="979"/>
      <c r="S83" s="979"/>
      <c r="T83" s="979"/>
      <c r="U83" s="980"/>
      <c r="V83" s="981">
        <v>191</v>
      </c>
      <c r="W83" s="979"/>
      <c r="X83" s="979"/>
      <c r="Y83" s="979"/>
      <c r="Z83" s="980"/>
      <c r="AA83" s="981">
        <v>25</v>
      </c>
      <c r="AB83" s="979"/>
      <c r="AC83" s="979"/>
      <c r="AD83" s="979"/>
      <c r="AE83" s="980"/>
      <c r="AF83" s="981">
        <v>25</v>
      </c>
      <c r="AG83" s="979"/>
      <c r="AH83" s="979"/>
      <c r="AI83" s="979"/>
      <c r="AJ83" s="980"/>
      <c r="AK83" s="981" t="s">
        <v>601</v>
      </c>
      <c r="AL83" s="979"/>
      <c r="AM83" s="979"/>
      <c r="AN83" s="979"/>
      <c r="AO83" s="980"/>
      <c r="AP83" s="981" t="s">
        <v>506</v>
      </c>
      <c r="AQ83" s="979"/>
      <c r="AR83" s="979"/>
      <c r="AS83" s="979"/>
      <c r="AT83" s="980"/>
      <c r="AU83" s="981" t="s">
        <v>599</v>
      </c>
      <c r="AV83" s="979"/>
      <c r="AW83" s="979"/>
      <c r="AX83" s="979"/>
      <c r="AY83" s="980"/>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587</v>
      </c>
      <c r="C84" s="975"/>
      <c r="D84" s="975"/>
      <c r="E84" s="975"/>
      <c r="F84" s="975"/>
      <c r="G84" s="975"/>
      <c r="H84" s="975"/>
      <c r="I84" s="975"/>
      <c r="J84" s="975"/>
      <c r="K84" s="975"/>
      <c r="L84" s="975"/>
      <c r="M84" s="975"/>
      <c r="N84" s="975"/>
      <c r="O84" s="975"/>
      <c r="P84" s="976"/>
      <c r="Q84" s="978">
        <v>823874</v>
      </c>
      <c r="R84" s="979"/>
      <c r="S84" s="979"/>
      <c r="T84" s="979"/>
      <c r="U84" s="980"/>
      <c r="V84" s="981">
        <v>808406</v>
      </c>
      <c r="W84" s="979"/>
      <c r="X84" s="979"/>
      <c r="Y84" s="979"/>
      <c r="Z84" s="980"/>
      <c r="AA84" s="981">
        <v>15468</v>
      </c>
      <c r="AB84" s="979"/>
      <c r="AC84" s="979"/>
      <c r="AD84" s="979"/>
      <c r="AE84" s="980"/>
      <c r="AF84" s="981">
        <v>15468</v>
      </c>
      <c r="AG84" s="979"/>
      <c r="AH84" s="979"/>
      <c r="AI84" s="979"/>
      <c r="AJ84" s="980"/>
      <c r="AK84" s="981" t="s">
        <v>599</v>
      </c>
      <c r="AL84" s="979"/>
      <c r="AM84" s="979"/>
      <c r="AN84" s="979"/>
      <c r="AO84" s="980"/>
      <c r="AP84" s="981" t="s">
        <v>506</v>
      </c>
      <c r="AQ84" s="979"/>
      <c r="AR84" s="979"/>
      <c r="AS84" s="979"/>
      <c r="AT84" s="980"/>
      <c r="AU84" s="981" t="s">
        <v>599</v>
      </c>
      <c r="AV84" s="979"/>
      <c r="AW84" s="979"/>
      <c r="AX84" s="979"/>
      <c r="AY84" s="980"/>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t="s">
        <v>588</v>
      </c>
      <c r="C85" s="975"/>
      <c r="D85" s="975"/>
      <c r="E85" s="975"/>
      <c r="F85" s="975"/>
      <c r="G85" s="975"/>
      <c r="H85" s="975"/>
      <c r="I85" s="975"/>
      <c r="J85" s="975"/>
      <c r="K85" s="975"/>
      <c r="L85" s="975"/>
      <c r="M85" s="975"/>
      <c r="N85" s="975"/>
      <c r="O85" s="975"/>
      <c r="P85" s="976"/>
      <c r="Q85" s="978">
        <v>12522</v>
      </c>
      <c r="R85" s="979"/>
      <c r="S85" s="979"/>
      <c r="T85" s="979"/>
      <c r="U85" s="980"/>
      <c r="V85" s="981">
        <v>10965</v>
      </c>
      <c r="W85" s="979"/>
      <c r="X85" s="979"/>
      <c r="Y85" s="979"/>
      <c r="Z85" s="980"/>
      <c r="AA85" s="981">
        <v>1557</v>
      </c>
      <c r="AB85" s="979"/>
      <c r="AC85" s="979"/>
      <c r="AD85" s="979"/>
      <c r="AE85" s="980"/>
      <c r="AF85" s="981">
        <v>8274</v>
      </c>
      <c r="AG85" s="979"/>
      <c r="AH85" s="979"/>
      <c r="AI85" s="979"/>
      <c r="AJ85" s="980"/>
      <c r="AK85" s="981">
        <v>1552</v>
      </c>
      <c r="AL85" s="979"/>
      <c r="AM85" s="979"/>
      <c r="AN85" s="979"/>
      <c r="AO85" s="980"/>
      <c r="AP85" s="981">
        <v>7772</v>
      </c>
      <c r="AQ85" s="979"/>
      <c r="AR85" s="979"/>
      <c r="AS85" s="979"/>
      <c r="AT85" s="980"/>
      <c r="AU85" s="981" t="s">
        <v>506</v>
      </c>
      <c r="AV85" s="979"/>
      <c r="AW85" s="979"/>
      <c r="AX85" s="979"/>
      <c r="AY85" s="980"/>
      <c r="AZ85" s="972" t="s">
        <v>603</v>
      </c>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SUM(AF68:AJ85)</f>
        <v>24321</v>
      </c>
      <c r="AG88" s="959"/>
      <c r="AH88" s="959"/>
      <c r="AI88" s="959"/>
      <c r="AJ88" s="959"/>
      <c r="AK88" s="963"/>
      <c r="AL88" s="963"/>
      <c r="AM88" s="963"/>
      <c r="AN88" s="963"/>
      <c r="AO88" s="963"/>
      <c r="AP88" s="959">
        <f>SUM(AP68:AT85)</f>
        <v>18358</v>
      </c>
      <c r="AQ88" s="959"/>
      <c r="AR88" s="959"/>
      <c r="AS88" s="959"/>
      <c r="AT88" s="959"/>
      <c r="AU88" s="959" t="s">
        <v>599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308</v>
      </c>
      <c r="CS102" s="953"/>
      <c r="CT102" s="953"/>
      <c r="CU102" s="953"/>
      <c r="CV102" s="954"/>
      <c r="CW102" s="952">
        <v>193</v>
      </c>
      <c r="CX102" s="953"/>
      <c r="CY102" s="953"/>
      <c r="CZ102" s="953"/>
      <c r="DA102" s="954"/>
      <c r="DB102" s="952" t="s">
        <v>604</v>
      </c>
      <c r="DC102" s="953"/>
      <c r="DD102" s="953"/>
      <c r="DE102" s="953"/>
      <c r="DF102" s="954"/>
      <c r="DG102" s="952">
        <v>504</v>
      </c>
      <c r="DH102" s="953"/>
      <c r="DI102" s="953"/>
      <c r="DJ102" s="953"/>
      <c r="DK102" s="954"/>
      <c r="DL102" s="952" t="s">
        <v>604</v>
      </c>
      <c r="DM102" s="953"/>
      <c r="DN102" s="953"/>
      <c r="DO102" s="953"/>
      <c r="DP102" s="954"/>
      <c r="DQ102" s="952" t="s">
        <v>604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308</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308</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308</v>
      </c>
      <c r="DR109" s="896"/>
      <c r="DS109" s="896"/>
      <c r="DT109" s="896"/>
      <c r="DU109" s="897"/>
      <c r="DV109" s="898" t="s">
        <v>427</v>
      </c>
      <c r="DW109" s="896"/>
      <c r="DX109" s="896"/>
      <c r="DY109" s="896"/>
      <c r="DZ109" s="929"/>
    </row>
    <row r="110" spans="1:131" s="230" customFormat="1" ht="26.25" customHeight="1" x14ac:dyDescent="0.15">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3009240</v>
      </c>
      <c r="AB110" s="889"/>
      <c r="AC110" s="889"/>
      <c r="AD110" s="889"/>
      <c r="AE110" s="890"/>
      <c r="AF110" s="891">
        <v>2960400</v>
      </c>
      <c r="AG110" s="889"/>
      <c r="AH110" s="889"/>
      <c r="AI110" s="889"/>
      <c r="AJ110" s="890"/>
      <c r="AK110" s="891">
        <v>2863306</v>
      </c>
      <c r="AL110" s="889"/>
      <c r="AM110" s="889"/>
      <c r="AN110" s="889"/>
      <c r="AO110" s="890"/>
      <c r="AP110" s="892">
        <v>16.100000000000001</v>
      </c>
      <c r="AQ110" s="893"/>
      <c r="AR110" s="893"/>
      <c r="AS110" s="893"/>
      <c r="AT110" s="894"/>
      <c r="AU110" s="930" t="s">
        <v>75</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22130518</v>
      </c>
      <c r="BR110" s="842"/>
      <c r="BS110" s="842"/>
      <c r="BT110" s="842"/>
      <c r="BU110" s="842"/>
      <c r="BV110" s="842">
        <v>20162336</v>
      </c>
      <c r="BW110" s="842"/>
      <c r="BX110" s="842"/>
      <c r="BY110" s="842"/>
      <c r="BZ110" s="842"/>
      <c r="CA110" s="842">
        <v>18692690</v>
      </c>
      <c r="CB110" s="842"/>
      <c r="CC110" s="842"/>
      <c r="CD110" s="842"/>
      <c r="CE110" s="842"/>
      <c r="CF110" s="866">
        <v>104.8</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243</v>
      </c>
      <c r="DH110" s="842"/>
      <c r="DI110" s="842"/>
      <c r="DJ110" s="842"/>
      <c r="DK110" s="842"/>
      <c r="DL110" s="842" t="s">
        <v>243</v>
      </c>
      <c r="DM110" s="842"/>
      <c r="DN110" s="842"/>
      <c r="DO110" s="842"/>
      <c r="DP110" s="842"/>
      <c r="DQ110" s="842" t="s">
        <v>433</v>
      </c>
      <c r="DR110" s="842"/>
      <c r="DS110" s="842"/>
      <c r="DT110" s="842"/>
      <c r="DU110" s="842"/>
      <c r="DV110" s="843" t="s">
        <v>243</v>
      </c>
      <c r="DW110" s="843"/>
      <c r="DX110" s="843"/>
      <c r="DY110" s="843"/>
      <c r="DZ110" s="844"/>
    </row>
    <row r="111" spans="1:131" s="230" customFormat="1" ht="26.25" customHeight="1" x14ac:dyDescent="0.15">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243</v>
      </c>
      <c r="AB111" s="919"/>
      <c r="AC111" s="919"/>
      <c r="AD111" s="919"/>
      <c r="AE111" s="920"/>
      <c r="AF111" s="921" t="s">
        <v>243</v>
      </c>
      <c r="AG111" s="919"/>
      <c r="AH111" s="919"/>
      <c r="AI111" s="919"/>
      <c r="AJ111" s="920"/>
      <c r="AK111" s="921" t="s">
        <v>435</v>
      </c>
      <c r="AL111" s="919"/>
      <c r="AM111" s="919"/>
      <c r="AN111" s="919"/>
      <c r="AO111" s="920"/>
      <c r="AP111" s="922" t="s">
        <v>243</v>
      </c>
      <c r="AQ111" s="923"/>
      <c r="AR111" s="923"/>
      <c r="AS111" s="923"/>
      <c r="AT111" s="924"/>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v>445431</v>
      </c>
      <c r="BR111" s="817"/>
      <c r="BS111" s="817"/>
      <c r="BT111" s="817"/>
      <c r="BU111" s="817"/>
      <c r="BV111" s="817">
        <v>457609</v>
      </c>
      <c r="BW111" s="817"/>
      <c r="BX111" s="817"/>
      <c r="BY111" s="817"/>
      <c r="BZ111" s="817"/>
      <c r="CA111" s="817">
        <v>555768</v>
      </c>
      <c r="CB111" s="817"/>
      <c r="CC111" s="817"/>
      <c r="CD111" s="817"/>
      <c r="CE111" s="817"/>
      <c r="CF111" s="875">
        <v>3.1</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243</v>
      </c>
      <c r="DH111" s="817"/>
      <c r="DI111" s="817"/>
      <c r="DJ111" s="817"/>
      <c r="DK111" s="817"/>
      <c r="DL111" s="817" t="s">
        <v>433</v>
      </c>
      <c r="DM111" s="817"/>
      <c r="DN111" s="817"/>
      <c r="DO111" s="817"/>
      <c r="DP111" s="817"/>
      <c r="DQ111" s="817" t="s">
        <v>243</v>
      </c>
      <c r="DR111" s="817"/>
      <c r="DS111" s="817"/>
      <c r="DT111" s="817"/>
      <c r="DU111" s="817"/>
      <c r="DV111" s="794" t="s">
        <v>243</v>
      </c>
      <c r="DW111" s="794"/>
      <c r="DX111" s="794"/>
      <c r="DY111" s="794"/>
      <c r="DZ111" s="795"/>
    </row>
    <row r="112" spans="1:131" s="230" customFormat="1" ht="26.25" customHeight="1" x14ac:dyDescent="0.15">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243</v>
      </c>
      <c r="AB112" s="780"/>
      <c r="AC112" s="780"/>
      <c r="AD112" s="780"/>
      <c r="AE112" s="781"/>
      <c r="AF112" s="782" t="s">
        <v>243</v>
      </c>
      <c r="AG112" s="780"/>
      <c r="AH112" s="780"/>
      <c r="AI112" s="780"/>
      <c r="AJ112" s="781"/>
      <c r="AK112" s="782" t="s">
        <v>243</v>
      </c>
      <c r="AL112" s="780"/>
      <c r="AM112" s="780"/>
      <c r="AN112" s="780"/>
      <c r="AO112" s="781"/>
      <c r="AP112" s="824" t="s">
        <v>243</v>
      </c>
      <c r="AQ112" s="825"/>
      <c r="AR112" s="825"/>
      <c r="AS112" s="825"/>
      <c r="AT112" s="826"/>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3450493</v>
      </c>
      <c r="BR112" s="817"/>
      <c r="BS112" s="817"/>
      <c r="BT112" s="817"/>
      <c r="BU112" s="817"/>
      <c r="BV112" s="817">
        <v>3272297</v>
      </c>
      <c r="BW112" s="817"/>
      <c r="BX112" s="817"/>
      <c r="BY112" s="817"/>
      <c r="BZ112" s="817"/>
      <c r="CA112" s="817">
        <v>3033056</v>
      </c>
      <c r="CB112" s="817"/>
      <c r="CC112" s="817"/>
      <c r="CD112" s="817"/>
      <c r="CE112" s="817"/>
      <c r="CF112" s="875">
        <v>17</v>
      </c>
      <c r="CG112" s="876"/>
      <c r="CH112" s="876"/>
      <c r="CI112" s="876"/>
      <c r="CJ112" s="876"/>
      <c r="CK112" s="927"/>
      <c r="CL112" s="821"/>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243</v>
      </c>
      <c r="DH112" s="817"/>
      <c r="DI112" s="817"/>
      <c r="DJ112" s="817"/>
      <c r="DK112" s="817"/>
      <c r="DL112" s="817" t="s">
        <v>243</v>
      </c>
      <c r="DM112" s="817"/>
      <c r="DN112" s="817"/>
      <c r="DO112" s="817"/>
      <c r="DP112" s="817"/>
      <c r="DQ112" s="817" t="s">
        <v>243</v>
      </c>
      <c r="DR112" s="817"/>
      <c r="DS112" s="817"/>
      <c r="DT112" s="817"/>
      <c r="DU112" s="817"/>
      <c r="DV112" s="794" t="s">
        <v>433</v>
      </c>
      <c r="DW112" s="794"/>
      <c r="DX112" s="794"/>
      <c r="DY112" s="794"/>
      <c r="DZ112" s="795"/>
    </row>
    <row r="113" spans="1:130" s="230" customFormat="1" ht="26.25" customHeight="1" x14ac:dyDescent="0.15">
      <c r="A113" s="914"/>
      <c r="B113" s="915"/>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495965</v>
      </c>
      <c r="AB113" s="919"/>
      <c r="AC113" s="919"/>
      <c r="AD113" s="919"/>
      <c r="AE113" s="920"/>
      <c r="AF113" s="921">
        <v>458351</v>
      </c>
      <c r="AG113" s="919"/>
      <c r="AH113" s="919"/>
      <c r="AI113" s="919"/>
      <c r="AJ113" s="920"/>
      <c r="AK113" s="921">
        <v>495142</v>
      </c>
      <c r="AL113" s="919"/>
      <c r="AM113" s="919"/>
      <c r="AN113" s="919"/>
      <c r="AO113" s="920"/>
      <c r="AP113" s="922">
        <v>2.8</v>
      </c>
      <c r="AQ113" s="923"/>
      <c r="AR113" s="923"/>
      <c r="AS113" s="923"/>
      <c r="AT113" s="924"/>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v>3192650</v>
      </c>
      <c r="BR113" s="817"/>
      <c r="BS113" s="817"/>
      <c r="BT113" s="817"/>
      <c r="BU113" s="817"/>
      <c r="BV113" s="817">
        <v>2816447</v>
      </c>
      <c r="BW113" s="817"/>
      <c r="BX113" s="817"/>
      <c r="BY113" s="817"/>
      <c r="BZ113" s="817"/>
      <c r="CA113" s="817">
        <v>2439197</v>
      </c>
      <c r="CB113" s="817"/>
      <c r="CC113" s="817"/>
      <c r="CD113" s="817"/>
      <c r="CE113" s="817"/>
      <c r="CF113" s="875">
        <v>13.7</v>
      </c>
      <c r="CG113" s="876"/>
      <c r="CH113" s="876"/>
      <c r="CI113" s="876"/>
      <c r="CJ113" s="876"/>
      <c r="CK113" s="927"/>
      <c r="CL113" s="821"/>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243</v>
      </c>
      <c r="DH113" s="780"/>
      <c r="DI113" s="780"/>
      <c r="DJ113" s="780"/>
      <c r="DK113" s="781"/>
      <c r="DL113" s="782" t="s">
        <v>433</v>
      </c>
      <c r="DM113" s="780"/>
      <c r="DN113" s="780"/>
      <c r="DO113" s="780"/>
      <c r="DP113" s="781"/>
      <c r="DQ113" s="782" t="s">
        <v>243</v>
      </c>
      <c r="DR113" s="780"/>
      <c r="DS113" s="780"/>
      <c r="DT113" s="780"/>
      <c r="DU113" s="781"/>
      <c r="DV113" s="824" t="s">
        <v>243</v>
      </c>
      <c r="DW113" s="825"/>
      <c r="DX113" s="825"/>
      <c r="DY113" s="825"/>
      <c r="DZ113" s="826"/>
    </row>
    <row r="114" spans="1:130" s="230" customFormat="1" ht="26.25" customHeight="1" x14ac:dyDescent="0.15">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1341</v>
      </c>
      <c r="AB114" s="780"/>
      <c r="AC114" s="780"/>
      <c r="AD114" s="780"/>
      <c r="AE114" s="781"/>
      <c r="AF114" s="782">
        <v>962</v>
      </c>
      <c r="AG114" s="780"/>
      <c r="AH114" s="780"/>
      <c r="AI114" s="780"/>
      <c r="AJ114" s="781"/>
      <c r="AK114" s="782">
        <v>578</v>
      </c>
      <c r="AL114" s="780"/>
      <c r="AM114" s="780"/>
      <c r="AN114" s="780"/>
      <c r="AO114" s="781"/>
      <c r="AP114" s="824">
        <v>0</v>
      </c>
      <c r="AQ114" s="825"/>
      <c r="AR114" s="825"/>
      <c r="AS114" s="825"/>
      <c r="AT114" s="826"/>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465480</v>
      </c>
      <c r="BR114" s="817"/>
      <c r="BS114" s="817"/>
      <c r="BT114" s="817"/>
      <c r="BU114" s="817"/>
      <c r="BV114" s="817">
        <v>303929</v>
      </c>
      <c r="BW114" s="817"/>
      <c r="BX114" s="817"/>
      <c r="BY114" s="817"/>
      <c r="BZ114" s="817"/>
      <c r="CA114" s="817">
        <v>173991</v>
      </c>
      <c r="CB114" s="817"/>
      <c r="CC114" s="817"/>
      <c r="CD114" s="817"/>
      <c r="CE114" s="817"/>
      <c r="CF114" s="875">
        <v>1</v>
      </c>
      <c r="CG114" s="876"/>
      <c r="CH114" s="876"/>
      <c r="CI114" s="876"/>
      <c r="CJ114" s="876"/>
      <c r="CK114" s="927"/>
      <c r="CL114" s="821"/>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243</v>
      </c>
      <c r="DH114" s="780"/>
      <c r="DI114" s="780"/>
      <c r="DJ114" s="780"/>
      <c r="DK114" s="781"/>
      <c r="DL114" s="782" t="s">
        <v>243</v>
      </c>
      <c r="DM114" s="780"/>
      <c r="DN114" s="780"/>
      <c r="DO114" s="780"/>
      <c r="DP114" s="781"/>
      <c r="DQ114" s="782" t="s">
        <v>243</v>
      </c>
      <c r="DR114" s="780"/>
      <c r="DS114" s="780"/>
      <c r="DT114" s="780"/>
      <c r="DU114" s="781"/>
      <c r="DV114" s="824" t="s">
        <v>243</v>
      </c>
      <c r="DW114" s="825"/>
      <c r="DX114" s="825"/>
      <c r="DY114" s="825"/>
      <c r="DZ114" s="826"/>
    </row>
    <row r="115" spans="1:130" s="230" customFormat="1" ht="26.25" customHeight="1" x14ac:dyDescent="0.15">
      <c r="A115" s="914"/>
      <c r="B115" s="915"/>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369740</v>
      </c>
      <c r="AB115" s="919"/>
      <c r="AC115" s="919"/>
      <c r="AD115" s="919"/>
      <c r="AE115" s="920"/>
      <c r="AF115" s="921">
        <v>380097</v>
      </c>
      <c r="AG115" s="919"/>
      <c r="AH115" s="919"/>
      <c r="AI115" s="919"/>
      <c r="AJ115" s="920"/>
      <c r="AK115" s="921">
        <v>390780</v>
      </c>
      <c r="AL115" s="919"/>
      <c r="AM115" s="919"/>
      <c r="AN115" s="919"/>
      <c r="AO115" s="920"/>
      <c r="AP115" s="922">
        <v>2.2000000000000002</v>
      </c>
      <c r="AQ115" s="923"/>
      <c r="AR115" s="923"/>
      <c r="AS115" s="923"/>
      <c r="AT115" s="924"/>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t="s">
        <v>243</v>
      </c>
      <c r="BR115" s="817"/>
      <c r="BS115" s="817"/>
      <c r="BT115" s="817"/>
      <c r="BU115" s="817"/>
      <c r="BV115" s="817" t="s">
        <v>243</v>
      </c>
      <c r="BW115" s="817"/>
      <c r="BX115" s="817"/>
      <c r="BY115" s="817"/>
      <c r="BZ115" s="817"/>
      <c r="CA115" s="817" t="s">
        <v>433</v>
      </c>
      <c r="CB115" s="817"/>
      <c r="CC115" s="817"/>
      <c r="CD115" s="817"/>
      <c r="CE115" s="817"/>
      <c r="CF115" s="875" t="s">
        <v>243</v>
      </c>
      <c r="CG115" s="876"/>
      <c r="CH115" s="876"/>
      <c r="CI115" s="876"/>
      <c r="CJ115" s="876"/>
      <c r="CK115" s="927"/>
      <c r="CL115" s="821"/>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445431</v>
      </c>
      <c r="DH115" s="780"/>
      <c r="DI115" s="780"/>
      <c r="DJ115" s="780"/>
      <c r="DK115" s="781"/>
      <c r="DL115" s="782">
        <v>457609</v>
      </c>
      <c r="DM115" s="780"/>
      <c r="DN115" s="780"/>
      <c r="DO115" s="780"/>
      <c r="DP115" s="781"/>
      <c r="DQ115" s="782">
        <v>555768</v>
      </c>
      <c r="DR115" s="780"/>
      <c r="DS115" s="780"/>
      <c r="DT115" s="780"/>
      <c r="DU115" s="781"/>
      <c r="DV115" s="824">
        <v>3.1</v>
      </c>
      <c r="DW115" s="825"/>
      <c r="DX115" s="825"/>
      <c r="DY115" s="825"/>
      <c r="DZ115" s="826"/>
    </row>
    <row r="116" spans="1:130" s="230" customFormat="1" ht="26.25" customHeight="1" x14ac:dyDescent="0.15">
      <c r="A116" s="916"/>
      <c r="B116" s="917"/>
      <c r="C116" s="839" t="s">
        <v>451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243</v>
      </c>
      <c r="AB116" s="780"/>
      <c r="AC116" s="780"/>
      <c r="AD116" s="780"/>
      <c r="AE116" s="781"/>
      <c r="AF116" s="782" t="s">
        <v>243</v>
      </c>
      <c r="AG116" s="780"/>
      <c r="AH116" s="780"/>
      <c r="AI116" s="780"/>
      <c r="AJ116" s="781"/>
      <c r="AK116" s="782" t="s">
        <v>243</v>
      </c>
      <c r="AL116" s="780"/>
      <c r="AM116" s="780"/>
      <c r="AN116" s="780"/>
      <c r="AO116" s="781"/>
      <c r="AP116" s="824" t="s">
        <v>243</v>
      </c>
      <c r="AQ116" s="825"/>
      <c r="AR116" s="825"/>
      <c r="AS116" s="825"/>
      <c r="AT116" s="826"/>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243</v>
      </c>
      <c r="BR116" s="817"/>
      <c r="BS116" s="817"/>
      <c r="BT116" s="817"/>
      <c r="BU116" s="817"/>
      <c r="BV116" s="817" t="s">
        <v>243</v>
      </c>
      <c r="BW116" s="817"/>
      <c r="BX116" s="817"/>
      <c r="BY116" s="817"/>
      <c r="BZ116" s="817"/>
      <c r="CA116" s="817" t="s">
        <v>243</v>
      </c>
      <c r="CB116" s="817"/>
      <c r="CC116" s="817"/>
      <c r="CD116" s="817"/>
      <c r="CE116" s="817"/>
      <c r="CF116" s="875" t="s">
        <v>243</v>
      </c>
      <c r="CG116" s="876"/>
      <c r="CH116" s="876"/>
      <c r="CI116" s="876"/>
      <c r="CJ116" s="876"/>
      <c r="CK116" s="927"/>
      <c r="CL116" s="821"/>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243</v>
      </c>
      <c r="DH116" s="780"/>
      <c r="DI116" s="780"/>
      <c r="DJ116" s="780"/>
      <c r="DK116" s="781"/>
      <c r="DL116" s="782" t="s">
        <v>454</v>
      </c>
      <c r="DM116" s="780"/>
      <c r="DN116" s="780"/>
      <c r="DO116" s="780"/>
      <c r="DP116" s="781"/>
      <c r="DQ116" s="782" t="s">
        <v>454</v>
      </c>
      <c r="DR116" s="780"/>
      <c r="DS116" s="780"/>
      <c r="DT116" s="780"/>
      <c r="DU116" s="781"/>
      <c r="DV116" s="824" t="s">
        <v>243</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3876286</v>
      </c>
      <c r="AB117" s="903"/>
      <c r="AC117" s="903"/>
      <c r="AD117" s="903"/>
      <c r="AE117" s="904"/>
      <c r="AF117" s="905">
        <v>3799810</v>
      </c>
      <c r="AG117" s="903"/>
      <c r="AH117" s="903"/>
      <c r="AI117" s="903"/>
      <c r="AJ117" s="904"/>
      <c r="AK117" s="905">
        <v>3749806</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243</v>
      </c>
      <c r="BR117" s="817"/>
      <c r="BS117" s="817"/>
      <c r="BT117" s="817"/>
      <c r="BU117" s="817"/>
      <c r="BV117" s="817" t="s">
        <v>243</v>
      </c>
      <c r="BW117" s="817"/>
      <c r="BX117" s="817"/>
      <c r="BY117" s="817"/>
      <c r="BZ117" s="817"/>
      <c r="CA117" s="817" t="s">
        <v>454</v>
      </c>
      <c r="CB117" s="817"/>
      <c r="CC117" s="817"/>
      <c r="CD117" s="817"/>
      <c r="CE117" s="817"/>
      <c r="CF117" s="875" t="s">
        <v>243</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243</v>
      </c>
      <c r="DH117" s="780"/>
      <c r="DI117" s="780"/>
      <c r="DJ117" s="780"/>
      <c r="DK117" s="781"/>
      <c r="DL117" s="782" t="s">
        <v>243</v>
      </c>
      <c r="DM117" s="780"/>
      <c r="DN117" s="780"/>
      <c r="DO117" s="780"/>
      <c r="DP117" s="781"/>
      <c r="DQ117" s="782" t="s">
        <v>243</v>
      </c>
      <c r="DR117" s="780"/>
      <c r="DS117" s="780"/>
      <c r="DT117" s="780"/>
      <c r="DU117" s="781"/>
      <c r="DV117" s="824" t="s">
        <v>243</v>
      </c>
      <c r="DW117" s="825"/>
      <c r="DX117" s="825"/>
      <c r="DY117" s="825"/>
      <c r="DZ117" s="826"/>
    </row>
    <row r="118" spans="1:130" s="230" customFormat="1" ht="26.25" customHeight="1" x14ac:dyDescent="0.15">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308</v>
      </c>
      <c r="AL118" s="896"/>
      <c r="AM118" s="896"/>
      <c r="AN118" s="896"/>
      <c r="AO118" s="897"/>
      <c r="AP118" s="899" t="s">
        <v>427</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243</v>
      </c>
      <c r="BR118" s="845"/>
      <c r="BS118" s="845"/>
      <c r="BT118" s="845"/>
      <c r="BU118" s="845"/>
      <c r="BV118" s="845" t="s">
        <v>243</v>
      </c>
      <c r="BW118" s="845"/>
      <c r="BX118" s="845"/>
      <c r="BY118" s="845"/>
      <c r="BZ118" s="845"/>
      <c r="CA118" s="845" t="s">
        <v>243</v>
      </c>
      <c r="CB118" s="845"/>
      <c r="CC118" s="845"/>
      <c r="CD118" s="845"/>
      <c r="CE118" s="845"/>
      <c r="CF118" s="875" t="s">
        <v>243</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243</v>
      </c>
      <c r="DH118" s="780"/>
      <c r="DI118" s="780"/>
      <c r="DJ118" s="780"/>
      <c r="DK118" s="781"/>
      <c r="DL118" s="782" t="s">
        <v>454</v>
      </c>
      <c r="DM118" s="780"/>
      <c r="DN118" s="780"/>
      <c r="DO118" s="780"/>
      <c r="DP118" s="781"/>
      <c r="DQ118" s="782" t="s">
        <v>454</v>
      </c>
      <c r="DR118" s="780"/>
      <c r="DS118" s="780"/>
      <c r="DT118" s="780"/>
      <c r="DU118" s="781"/>
      <c r="DV118" s="824" t="s">
        <v>243</v>
      </c>
      <c r="DW118" s="825"/>
      <c r="DX118" s="825"/>
      <c r="DY118" s="825"/>
      <c r="DZ118" s="826"/>
    </row>
    <row r="119" spans="1:130" s="230" customFormat="1" ht="26.25" customHeight="1" x14ac:dyDescent="0.15">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454</v>
      </c>
      <c r="AB119" s="889"/>
      <c r="AC119" s="889"/>
      <c r="AD119" s="889"/>
      <c r="AE119" s="890"/>
      <c r="AF119" s="891" t="s">
        <v>243</v>
      </c>
      <c r="AG119" s="889"/>
      <c r="AH119" s="889"/>
      <c r="AI119" s="889"/>
      <c r="AJ119" s="890"/>
      <c r="AK119" s="891" t="s">
        <v>454</v>
      </c>
      <c r="AL119" s="889"/>
      <c r="AM119" s="889"/>
      <c r="AN119" s="889"/>
      <c r="AO119" s="890"/>
      <c r="AP119" s="892" t="s">
        <v>243</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460</v>
      </c>
      <c r="BP119" s="878"/>
      <c r="BQ119" s="879">
        <v>29684572</v>
      </c>
      <c r="BR119" s="845"/>
      <c r="BS119" s="845"/>
      <c r="BT119" s="845"/>
      <c r="BU119" s="845"/>
      <c r="BV119" s="845">
        <v>27012618</v>
      </c>
      <c r="BW119" s="845"/>
      <c r="BX119" s="845"/>
      <c r="BY119" s="845"/>
      <c r="BZ119" s="845"/>
      <c r="CA119" s="845">
        <v>24894702</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243</v>
      </c>
      <c r="DH119" s="764"/>
      <c r="DI119" s="764"/>
      <c r="DJ119" s="764"/>
      <c r="DK119" s="765"/>
      <c r="DL119" s="766" t="s">
        <v>243</v>
      </c>
      <c r="DM119" s="764"/>
      <c r="DN119" s="764"/>
      <c r="DO119" s="764"/>
      <c r="DP119" s="765"/>
      <c r="DQ119" s="766" t="s">
        <v>243</v>
      </c>
      <c r="DR119" s="764"/>
      <c r="DS119" s="764"/>
      <c r="DT119" s="764"/>
      <c r="DU119" s="765"/>
      <c r="DV119" s="848" t="s">
        <v>243</v>
      </c>
      <c r="DW119" s="849"/>
      <c r="DX119" s="849"/>
      <c r="DY119" s="849"/>
      <c r="DZ119" s="850"/>
    </row>
    <row r="120" spans="1:130" s="230" customFormat="1" ht="26.25" customHeight="1" x14ac:dyDescent="0.15">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369740</v>
      </c>
      <c r="AB120" s="780"/>
      <c r="AC120" s="780"/>
      <c r="AD120" s="780"/>
      <c r="AE120" s="781"/>
      <c r="AF120" s="782">
        <v>380097</v>
      </c>
      <c r="AG120" s="780"/>
      <c r="AH120" s="780"/>
      <c r="AI120" s="780"/>
      <c r="AJ120" s="781"/>
      <c r="AK120" s="782">
        <v>390780</v>
      </c>
      <c r="AL120" s="780"/>
      <c r="AM120" s="780"/>
      <c r="AN120" s="780"/>
      <c r="AO120" s="781"/>
      <c r="AP120" s="824">
        <v>2.2000000000000002</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12801705</v>
      </c>
      <c r="BR120" s="842"/>
      <c r="BS120" s="842"/>
      <c r="BT120" s="842"/>
      <c r="BU120" s="842"/>
      <c r="BV120" s="842">
        <v>12635293</v>
      </c>
      <c r="BW120" s="842"/>
      <c r="BX120" s="842"/>
      <c r="BY120" s="842"/>
      <c r="BZ120" s="842"/>
      <c r="CA120" s="842">
        <v>14821909</v>
      </c>
      <c r="CB120" s="842"/>
      <c r="CC120" s="842"/>
      <c r="CD120" s="842"/>
      <c r="CE120" s="842"/>
      <c r="CF120" s="866">
        <v>83.1</v>
      </c>
      <c r="CG120" s="867"/>
      <c r="CH120" s="867"/>
      <c r="CI120" s="867"/>
      <c r="CJ120" s="867"/>
      <c r="CK120" s="868" t="s">
        <v>464</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3397934</v>
      </c>
      <c r="DH120" s="842"/>
      <c r="DI120" s="842"/>
      <c r="DJ120" s="842"/>
      <c r="DK120" s="842"/>
      <c r="DL120" s="842">
        <v>3230209</v>
      </c>
      <c r="DM120" s="842"/>
      <c r="DN120" s="842"/>
      <c r="DO120" s="842"/>
      <c r="DP120" s="842"/>
      <c r="DQ120" s="842">
        <v>3000248</v>
      </c>
      <c r="DR120" s="842"/>
      <c r="DS120" s="842"/>
      <c r="DT120" s="842"/>
      <c r="DU120" s="842"/>
      <c r="DV120" s="843">
        <v>16.8</v>
      </c>
      <c r="DW120" s="843"/>
      <c r="DX120" s="843"/>
      <c r="DY120" s="843"/>
      <c r="DZ120" s="844"/>
    </row>
    <row r="121" spans="1:130" s="230" customFormat="1" ht="26.25" customHeight="1" x14ac:dyDescent="0.15">
      <c r="A121" s="820"/>
      <c r="B121" s="821"/>
      <c r="C121" s="863" t="s">
        <v>465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243</v>
      </c>
      <c r="AB121" s="780"/>
      <c r="AC121" s="780"/>
      <c r="AD121" s="780"/>
      <c r="AE121" s="781"/>
      <c r="AF121" s="782" t="s">
        <v>243</v>
      </c>
      <c r="AG121" s="780"/>
      <c r="AH121" s="780"/>
      <c r="AI121" s="780"/>
      <c r="AJ121" s="781"/>
      <c r="AK121" s="782" t="s">
        <v>243</v>
      </c>
      <c r="AL121" s="780"/>
      <c r="AM121" s="780"/>
      <c r="AN121" s="780"/>
      <c r="AO121" s="781"/>
      <c r="AP121" s="824" t="s">
        <v>243</v>
      </c>
      <c r="AQ121" s="825"/>
      <c r="AR121" s="825"/>
      <c r="AS121" s="825"/>
      <c r="AT121" s="826"/>
      <c r="AU121" s="883"/>
      <c r="AV121" s="884"/>
      <c r="AW121" s="884"/>
      <c r="AX121" s="884"/>
      <c r="AY121" s="885"/>
      <c r="AZ121" s="815" t="s">
        <v>466</v>
      </c>
      <c r="BA121" s="752"/>
      <c r="BB121" s="752"/>
      <c r="BC121" s="752"/>
      <c r="BD121" s="752"/>
      <c r="BE121" s="752"/>
      <c r="BF121" s="752"/>
      <c r="BG121" s="752"/>
      <c r="BH121" s="752"/>
      <c r="BI121" s="752"/>
      <c r="BJ121" s="752"/>
      <c r="BK121" s="752"/>
      <c r="BL121" s="752"/>
      <c r="BM121" s="752"/>
      <c r="BN121" s="752"/>
      <c r="BO121" s="752"/>
      <c r="BP121" s="753"/>
      <c r="BQ121" s="816">
        <v>6076970</v>
      </c>
      <c r="BR121" s="817"/>
      <c r="BS121" s="817"/>
      <c r="BT121" s="817"/>
      <c r="BU121" s="817"/>
      <c r="BV121" s="817">
        <v>5821067</v>
      </c>
      <c r="BW121" s="817"/>
      <c r="BX121" s="817"/>
      <c r="BY121" s="817"/>
      <c r="BZ121" s="817"/>
      <c r="CA121" s="817">
        <v>5355439</v>
      </c>
      <c r="CB121" s="817"/>
      <c r="CC121" s="817"/>
      <c r="CD121" s="817"/>
      <c r="CE121" s="817"/>
      <c r="CF121" s="875">
        <v>30</v>
      </c>
      <c r="CG121" s="876"/>
      <c r="CH121" s="876"/>
      <c r="CI121" s="876"/>
      <c r="CJ121" s="876"/>
      <c r="CK121" s="869"/>
      <c r="CL121" s="855"/>
      <c r="CM121" s="855"/>
      <c r="CN121" s="855"/>
      <c r="CO121" s="856"/>
      <c r="CP121" s="835" t="s">
        <v>467</v>
      </c>
      <c r="CQ121" s="836"/>
      <c r="CR121" s="836"/>
      <c r="CS121" s="836"/>
      <c r="CT121" s="836"/>
      <c r="CU121" s="836"/>
      <c r="CV121" s="836"/>
      <c r="CW121" s="836"/>
      <c r="CX121" s="836"/>
      <c r="CY121" s="836"/>
      <c r="CZ121" s="836"/>
      <c r="DA121" s="836"/>
      <c r="DB121" s="836"/>
      <c r="DC121" s="836"/>
      <c r="DD121" s="836"/>
      <c r="DE121" s="836"/>
      <c r="DF121" s="837"/>
      <c r="DG121" s="816">
        <v>52559</v>
      </c>
      <c r="DH121" s="817"/>
      <c r="DI121" s="817"/>
      <c r="DJ121" s="817"/>
      <c r="DK121" s="817"/>
      <c r="DL121" s="817">
        <v>42088</v>
      </c>
      <c r="DM121" s="817"/>
      <c r="DN121" s="817"/>
      <c r="DO121" s="817"/>
      <c r="DP121" s="817"/>
      <c r="DQ121" s="817">
        <v>32808</v>
      </c>
      <c r="DR121" s="817"/>
      <c r="DS121" s="817"/>
      <c r="DT121" s="817"/>
      <c r="DU121" s="817"/>
      <c r="DV121" s="794">
        <v>0.2</v>
      </c>
      <c r="DW121" s="794"/>
      <c r="DX121" s="794"/>
      <c r="DY121" s="794"/>
      <c r="DZ121" s="795"/>
    </row>
    <row r="122" spans="1:130" s="230" customFormat="1" ht="26.25" customHeight="1" x14ac:dyDescent="0.15">
      <c r="A122" s="820"/>
      <c r="B122" s="821"/>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243</v>
      </c>
      <c r="AB122" s="780"/>
      <c r="AC122" s="780"/>
      <c r="AD122" s="780"/>
      <c r="AE122" s="781"/>
      <c r="AF122" s="782" t="s">
        <v>243</v>
      </c>
      <c r="AG122" s="780"/>
      <c r="AH122" s="780"/>
      <c r="AI122" s="780"/>
      <c r="AJ122" s="781"/>
      <c r="AK122" s="782" t="s">
        <v>243</v>
      </c>
      <c r="AL122" s="780"/>
      <c r="AM122" s="780"/>
      <c r="AN122" s="780"/>
      <c r="AO122" s="781"/>
      <c r="AP122" s="824" t="s">
        <v>243</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30032784</v>
      </c>
      <c r="BR122" s="845"/>
      <c r="BS122" s="845"/>
      <c r="BT122" s="845"/>
      <c r="BU122" s="845"/>
      <c r="BV122" s="845">
        <v>29430103</v>
      </c>
      <c r="BW122" s="845"/>
      <c r="BX122" s="845"/>
      <c r="BY122" s="845"/>
      <c r="BZ122" s="845"/>
      <c r="CA122" s="845">
        <v>28039944</v>
      </c>
      <c r="CB122" s="845"/>
      <c r="CC122" s="845"/>
      <c r="CD122" s="845"/>
      <c r="CE122" s="845"/>
      <c r="CF122" s="846">
        <v>157.19999999999999</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243</v>
      </c>
      <c r="AB123" s="780"/>
      <c r="AC123" s="780"/>
      <c r="AD123" s="780"/>
      <c r="AE123" s="781"/>
      <c r="AF123" s="782" t="s">
        <v>243</v>
      </c>
      <c r="AG123" s="780"/>
      <c r="AH123" s="780"/>
      <c r="AI123" s="780"/>
      <c r="AJ123" s="781"/>
      <c r="AK123" s="782" t="s">
        <v>243</v>
      </c>
      <c r="AL123" s="780"/>
      <c r="AM123" s="780"/>
      <c r="AN123" s="780"/>
      <c r="AO123" s="781"/>
      <c r="AP123" s="824" t="s">
        <v>243</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469</v>
      </c>
      <c r="BP123" s="878"/>
      <c r="BQ123" s="832">
        <v>48911459</v>
      </c>
      <c r="BR123" s="833"/>
      <c r="BS123" s="833"/>
      <c r="BT123" s="833"/>
      <c r="BU123" s="833"/>
      <c r="BV123" s="833">
        <v>47886463</v>
      </c>
      <c r="BW123" s="833"/>
      <c r="BX123" s="833"/>
      <c r="BY123" s="833"/>
      <c r="BZ123" s="833"/>
      <c r="CA123" s="833">
        <v>48217292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243</v>
      </c>
      <c r="AB124" s="780"/>
      <c r="AC124" s="780"/>
      <c r="AD124" s="780"/>
      <c r="AE124" s="781"/>
      <c r="AF124" s="782" t="s">
        <v>243</v>
      </c>
      <c r="AG124" s="780"/>
      <c r="AH124" s="780"/>
      <c r="AI124" s="780"/>
      <c r="AJ124" s="781"/>
      <c r="AK124" s="782" t="s">
        <v>243</v>
      </c>
      <c r="AL124" s="780"/>
      <c r="AM124" s="780"/>
      <c r="AN124" s="780"/>
      <c r="AO124" s="781"/>
      <c r="AP124" s="824" t="s">
        <v>243</v>
      </c>
      <c r="AQ124" s="825"/>
      <c r="AR124" s="825"/>
      <c r="AS124" s="825"/>
      <c r="AT124" s="826"/>
      <c r="AU124" s="827" t="s">
        <v>470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243</v>
      </c>
      <c r="BR124" s="831"/>
      <c r="BS124" s="831"/>
      <c r="BT124" s="831"/>
      <c r="BU124" s="831"/>
      <c r="BV124" s="831" t="s">
        <v>243</v>
      </c>
      <c r="BW124" s="831"/>
      <c r="BX124" s="831"/>
      <c r="BY124" s="831"/>
      <c r="BZ124" s="831"/>
      <c r="CA124" s="831" t="s">
        <v>243</v>
      </c>
      <c r="CB124" s="831"/>
      <c r="CC124" s="831"/>
      <c r="CD124" s="831"/>
      <c r="CE124" s="831"/>
      <c r="CF124" s="726"/>
      <c r="CG124" s="727"/>
      <c r="CH124" s="727"/>
      <c r="CI124" s="727"/>
      <c r="CJ124" s="862"/>
      <c r="CK124" s="870"/>
      <c r="CL124" s="870"/>
      <c r="CM124" s="870"/>
      <c r="CN124" s="870"/>
      <c r="CO124" s="871"/>
      <c r="CP124" s="835" t="s">
        <v>471</v>
      </c>
      <c r="CQ124" s="836"/>
      <c r="CR124" s="836"/>
      <c r="CS124" s="836"/>
      <c r="CT124" s="836"/>
      <c r="CU124" s="836"/>
      <c r="CV124" s="836"/>
      <c r="CW124" s="836"/>
      <c r="CX124" s="836"/>
      <c r="CY124" s="836"/>
      <c r="CZ124" s="836"/>
      <c r="DA124" s="836"/>
      <c r="DB124" s="836"/>
      <c r="DC124" s="836"/>
      <c r="DD124" s="836"/>
      <c r="DE124" s="836"/>
      <c r="DF124" s="837"/>
      <c r="DG124" s="763" t="s">
        <v>243</v>
      </c>
      <c r="DH124" s="764"/>
      <c r="DI124" s="764"/>
      <c r="DJ124" s="764"/>
      <c r="DK124" s="765"/>
      <c r="DL124" s="766" t="s">
        <v>243</v>
      </c>
      <c r="DM124" s="764"/>
      <c r="DN124" s="764"/>
      <c r="DO124" s="764"/>
      <c r="DP124" s="765"/>
      <c r="DQ124" s="766" t="s">
        <v>243</v>
      </c>
      <c r="DR124" s="764"/>
      <c r="DS124" s="764"/>
      <c r="DT124" s="764"/>
      <c r="DU124" s="765"/>
      <c r="DV124" s="848" t="s">
        <v>243</v>
      </c>
      <c r="DW124" s="849"/>
      <c r="DX124" s="849"/>
      <c r="DY124" s="849"/>
      <c r="DZ124" s="850"/>
    </row>
    <row r="125" spans="1:130" s="230" customFormat="1" ht="26.25" customHeight="1" x14ac:dyDescent="0.15">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243</v>
      </c>
      <c r="AB125" s="780"/>
      <c r="AC125" s="780"/>
      <c r="AD125" s="780"/>
      <c r="AE125" s="781"/>
      <c r="AF125" s="782" t="s">
        <v>243</v>
      </c>
      <c r="AG125" s="780"/>
      <c r="AH125" s="780"/>
      <c r="AI125" s="780"/>
      <c r="AJ125" s="781"/>
      <c r="AK125" s="782" t="s">
        <v>454</v>
      </c>
      <c r="AL125" s="780"/>
      <c r="AM125" s="780"/>
      <c r="AN125" s="780"/>
      <c r="AO125" s="781"/>
      <c r="AP125" s="824" t="s">
        <v>243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472</v>
      </c>
      <c r="CL125" s="852"/>
      <c r="CM125" s="852"/>
      <c r="CN125" s="852"/>
      <c r="CO125" s="853"/>
      <c r="CP125" s="860" t="s">
        <v>473</v>
      </c>
      <c r="CQ125" s="808"/>
      <c r="CR125" s="808"/>
      <c r="CS125" s="808"/>
      <c r="CT125" s="808"/>
      <c r="CU125" s="808"/>
      <c r="CV125" s="808"/>
      <c r="CW125" s="808"/>
      <c r="CX125" s="808"/>
      <c r="CY125" s="808"/>
      <c r="CZ125" s="808"/>
      <c r="DA125" s="808"/>
      <c r="DB125" s="808"/>
      <c r="DC125" s="808"/>
      <c r="DD125" s="808"/>
      <c r="DE125" s="808"/>
      <c r="DF125" s="809"/>
      <c r="DG125" s="861" t="s">
        <v>243</v>
      </c>
      <c r="DH125" s="842"/>
      <c r="DI125" s="842"/>
      <c r="DJ125" s="842"/>
      <c r="DK125" s="842"/>
      <c r="DL125" s="842" t="s">
        <v>243</v>
      </c>
      <c r="DM125" s="842"/>
      <c r="DN125" s="842"/>
      <c r="DO125" s="842"/>
      <c r="DP125" s="842"/>
      <c r="DQ125" s="842" t="s">
        <v>243</v>
      </c>
      <c r="DR125" s="842"/>
      <c r="DS125" s="842"/>
      <c r="DT125" s="842"/>
      <c r="DU125" s="842"/>
      <c r="DV125" s="843" t="s">
        <v>243</v>
      </c>
      <c r="DW125" s="843"/>
      <c r="DX125" s="843"/>
      <c r="DY125" s="843"/>
      <c r="DZ125" s="844"/>
    </row>
    <row r="126" spans="1:130" s="230" customFormat="1" ht="26.25" customHeight="1" thickBot="1" x14ac:dyDescent="0.2">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243</v>
      </c>
      <c r="AB126" s="780"/>
      <c r="AC126" s="780"/>
      <c r="AD126" s="780"/>
      <c r="AE126" s="781"/>
      <c r="AF126" s="782" t="s">
        <v>243</v>
      </c>
      <c r="AG126" s="780"/>
      <c r="AH126" s="780"/>
      <c r="AI126" s="780"/>
      <c r="AJ126" s="781"/>
      <c r="AK126" s="782" t="s">
        <v>243</v>
      </c>
      <c r="AL126" s="780"/>
      <c r="AM126" s="780"/>
      <c r="AN126" s="780"/>
      <c r="AO126" s="781"/>
      <c r="AP126" s="824" t="s">
        <v>243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474</v>
      </c>
      <c r="CQ126" s="752"/>
      <c r="CR126" s="752"/>
      <c r="CS126" s="752"/>
      <c r="CT126" s="752"/>
      <c r="CU126" s="752"/>
      <c r="CV126" s="752"/>
      <c r="CW126" s="752"/>
      <c r="CX126" s="752"/>
      <c r="CY126" s="752"/>
      <c r="CZ126" s="752"/>
      <c r="DA126" s="752"/>
      <c r="DB126" s="752"/>
      <c r="DC126" s="752"/>
      <c r="DD126" s="752"/>
      <c r="DE126" s="752"/>
      <c r="DF126" s="753"/>
      <c r="DG126" s="816" t="s">
        <v>243</v>
      </c>
      <c r="DH126" s="817"/>
      <c r="DI126" s="817"/>
      <c r="DJ126" s="817"/>
      <c r="DK126" s="817"/>
      <c r="DL126" s="817" t="s">
        <v>243</v>
      </c>
      <c r="DM126" s="817"/>
      <c r="DN126" s="817"/>
      <c r="DO126" s="817"/>
      <c r="DP126" s="817"/>
      <c r="DQ126" s="817" t="s">
        <v>243</v>
      </c>
      <c r="DR126" s="817"/>
      <c r="DS126" s="817"/>
      <c r="DT126" s="817"/>
      <c r="DU126" s="817"/>
      <c r="DV126" s="794" t="s">
        <v>243</v>
      </c>
      <c r="DW126" s="794"/>
      <c r="DX126" s="794"/>
      <c r="DY126" s="794"/>
      <c r="DZ126" s="795"/>
    </row>
    <row r="127" spans="1:130" s="230" customFormat="1" ht="26.25" customHeight="1" x14ac:dyDescent="0.15">
      <c r="A127" s="822"/>
      <c r="B127" s="823"/>
      <c r="C127" s="838" t="s">
        <v>475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243</v>
      </c>
      <c r="AB127" s="780"/>
      <c r="AC127" s="780"/>
      <c r="AD127" s="780"/>
      <c r="AE127" s="781"/>
      <c r="AF127" s="782" t="s">
        <v>243</v>
      </c>
      <c r="AG127" s="780"/>
      <c r="AH127" s="780"/>
      <c r="AI127" s="780"/>
      <c r="AJ127" s="781"/>
      <c r="AK127" s="782" t="s">
        <v>243</v>
      </c>
      <c r="AL127" s="780"/>
      <c r="AM127" s="780"/>
      <c r="AN127" s="780"/>
      <c r="AO127" s="781"/>
      <c r="AP127" s="824" t="s">
        <v>243</v>
      </c>
      <c r="AQ127" s="825"/>
      <c r="AR127" s="825"/>
      <c r="AS127" s="825"/>
      <c r="AT127" s="826"/>
      <c r="AU127" s="232"/>
      <c r="AV127" s="232"/>
      <c r="AW127" s="232"/>
      <c r="AX127" s="841" t="s">
        <v>476</v>
      </c>
      <c r="AY127" s="812"/>
      <c r="AZ127" s="812"/>
      <c r="BA127" s="812"/>
      <c r="BB127" s="812"/>
      <c r="BC127" s="812"/>
      <c r="BD127" s="812"/>
      <c r="BE127" s="813"/>
      <c r="BF127" s="811" t="s">
        <v>477</v>
      </c>
      <c r="BG127" s="812"/>
      <c r="BH127" s="812"/>
      <c r="BI127" s="812"/>
      <c r="BJ127" s="812"/>
      <c r="BK127" s="812"/>
      <c r="BL127" s="813"/>
      <c r="BM127" s="811" t="s">
        <v>478</v>
      </c>
      <c r="BN127" s="812"/>
      <c r="BO127" s="812"/>
      <c r="BP127" s="812"/>
      <c r="BQ127" s="812"/>
      <c r="BR127" s="812"/>
      <c r="BS127" s="813"/>
      <c r="BT127" s="811" t="s">
        <v>479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480</v>
      </c>
      <c r="CQ127" s="752"/>
      <c r="CR127" s="752"/>
      <c r="CS127" s="752"/>
      <c r="CT127" s="752"/>
      <c r="CU127" s="752"/>
      <c r="CV127" s="752"/>
      <c r="CW127" s="752"/>
      <c r="CX127" s="752"/>
      <c r="CY127" s="752"/>
      <c r="CZ127" s="752"/>
      <c r="DA127" s="752"/>
      <c r="DB127" s="752"/>
      <c r="DC127" s="752"/>
      <c r="DD127" s="752"/>
      <c r="DE127" s="752"/>
      <c r="DF127" s="753"/>
      <c r="DG127" s="816" t="s">
        <v>243</v>
      </c>
      <c r="DH127" s="817"/>
      <c r="DI127" s="817"/>
      <c r="DJ127" s="817"/>
      <c r="DK127" s="817"/>
      <c r="DL127" s="817" t="s">
        <v>243</v>
      </c>
      <c r="DM127" s="817"/>
      <c r="DN127" s="817"/>
      <c r="DO127" s="817"/>
      <c r="DP127" s="817"/>
      <c r="DQ127" s="817" t="s">
        <v>243</v>
      </c>
      <c r="DR127" s="817"/>
      <c r="DS127" s="817"/>
      <c r="DT127" s="817"/>
      <c r="DU127" s="817"/>
      <c r="DV127" s="794" t="s">
        <v>243</v>
      </c>
      <c r="DW127" s="794"/>
      <c r="DX127" s="794"/>
      <c r="DY127" s="794"/>
      <c r="DZ127" s="795"/>
    </row>
    <row r="128" spans="1:130" s="230" customFormat="1" ht="26.25" customHeight="1" thickBot="1" x14ac:dyDescent="0.2">
      <c r="A128" s="796" t="s">
        <v>481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482</v>
      </c>
      <c r="X128" s="798"/>
      <c r="Y128" s="798"/>
      <c r="Z128" s="799"/>
      <c r="AA128" s="800">
        <v>750677</v>
      </c>
      <c r="AB128" s="801"/>
      <c r="AC128" s="801"/>
      <c r="AD128" s="801"/>
      <c r="AE128" s="802"/>
      <c r="AF128" s="803">
        <v>779776</v>
      </c>
      <c r="AG128" s="801"/>
      <c r="AH128" s="801"/>
      <c r="AI128" s="801"/>
      <c r="AJ128" s="802"/>
      <c r="AK128" s="803">
        <v>720106</v>
      </c>
      <c r="AL128" s="801"/>
      <c r="AM128" s="801"/>
      <c r="AN128" s="801"/>
      <c r="AO128" s="802"/>
      <c r="AP128" s="804"/>
      <c r="AQ128" s="805"/>
      <c r="AR128" s="805"/>
      <c r="AS128" s="805"/>
      <c r="AT128" s="806"/>
      <c r="AU128" s="232"/>
      <c r="AV128" s="232"/>
      <c r="AW128" s="232"/>
      <c r="AX128" s="807" t="s">
        <v>483</v>
      </c>
      <c r="AY128" s="808"/>
      <c r="AZ128" s="808"/>
      <c r="BA128" s="808"/>
      <c r="BB128" s="808"/>
      <c r="BC128" s="808"/>
      <c r="BD128" s="808"/>
      <c r="BE128" s="809"/>
      <c r="BF128" s="786" t="s">
        <v>243</v>
      </c>
      <c r="BG128" s="787"/>
      <c r="BH128" s="787"/>
      <c r="BI128" s="787"/>
      <c r="BJ128" s="787"/>
      <c r="BK128" s="787"/>
      <c r="BL128" s="810"/>
      <c r="BM128" s="786">
        <v>12.46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484</v>
      </c>
      <c r="CQ128" s="730"/>
      <c r="CR128" s="730"/>
      <c r="CS128" s="730"/>
      <c r="CT128" s="730"/>
      <c r="CU128" s="730"/>
      <c r="CV128" s="730"/>
      <c r="CW128" s="730"/>
      <c r="CX128" s="730"/>
      <c r="CY128" s="730"/>
      <c r="CZ128" s="730"/>
      <c r="DA128" s="730"/>
      <c r="DB128" s="730"/>
      <c r="DC128" s="730"/>
      <c r="DD128" s="730"/>
      <c r="DE128" s="730"/>
      <c r="DF128" s="731"/>
      <c r="DG128" s="790" t="s">
        <v>243</v>
      </c>
      <c r="DH128" s="791"/>
      <c r="DI128" s="791"/>
      <c r="DJ128" s="791"/>
      <c r="DK128" s="791"/>
      <c r="DL128" s="791" t="s">
        <v>243</v>
      </c>
      <c r="DM128" s="791"/>
      <c r="DN128" s="791"/>
      <c r="DO128" s="791"/>
      <c r="DP128" s="791"/>
      <c r="DQ128" s="791" t="s">
        <v>243</v>
      </c>
      <c r="DR128" s="791"/>
      <c r="DS128" s="791"/>
      <c r="DT128" s="791"/>
      <c r="DU128" s="791"/>
      <c r="DV128" s="792" t="s">
        <v>243</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19300684</v>
      </c>
      <c r="AB129" s="780"/>
      <c r="AC129" s="780"/>
      <c r="AD129" s="780"/>
      <c r="AE129" s="781"/>
      <c r="AF129" s="782">
        <v>20484744</v>
      </c>
      <c r="AG129" s="780"/>
      <c r="AH129" s="780"/>
      <c r="AI129" s="780"/>
      <c r="AJ129" s="781"/>
      <c r="AK129" s="782">
        <v>20370484</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243</v>
      </c>
      <c r="BG129" s="771"/>
      <c r="BH129" s="771"/>
      <c r="BI129" s="771"/>
      <c r="BJ129" s="771"/>
      <c r="BK129" s="771"/>
      <c r="BL129" s="772"/>
      <c r="BM129" s="770">
        <v>17.46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2559364</v>
      </c>
      <c r="AB130" s="780"/>
      <c r="AC130" s="780"/>
      <c r="AD130" s="780"/>
      <c r="AE130" s="781"/>
      <c r="AF130" s="782">
        <v>2509884</v>
      </c>
      <c r="AG130" s="780"/>
      <c r="AH130" s="780"/>
      <c r="AI130" s="780"/>
      <c r="AJ130" s="781"/>
      <c r="AK130" s="782">
        <v>2534366</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2.9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16741320</v>
      </c>
      <c r="AB131" s="764"/>
      <c r="AC131" s="764"/>
      <c r="AD131" s="764"/>
      <c r="AE131" s="765"/>
      <c r="AF131" s="766">
        <v>17974860</v>
      </c>
      <c r="AG131" s="764"/>
      <c r="AH131" s="764"/>
      <c r="AI131" s="764"/>
      <c r="AJ131" s="765"/>
      <c r="AK131" s="766">
        <v>17836118</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t="s">
        <v>454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3.3823199129999999</v>
      </c>
      <c r="AB132" s="745"/>
      <c r="AC132" s="745"/>
      <c r="AD132" s="745"/>
      <c r="AE132" s="746"/>
      <c r="AF132" s="747">
        <v>2.8381305889999999</v>
      </c>
      <c r="AG132" s="745"/>
      <c r="AH132" s="745"/>
      <c r="AI132" s="745"/>
      <c r="AJ132" s="746"/>
      <c r="AK132" s="747">
        <v>2.7771401830000002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2.4</v>
      </c>
      <c r="AB133" s="724"/>
      <c r="AC133" s="724"/>
      <c r="AD133" s="724"/>
      <c r="AE133" s="725"/>
      <c r="AF133" s="723">
        <v>3</v>
      </c>
      <c r="AG133" s="724"/>
      <c r="AH133" s="724"/>
      <c r="AI133" s="724"/>
      <c r="AJ133" s="725"/>
      <c r="AK133" s="723">
        <v>2.9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Zvxlywp7DduvqyyIplov5+XlWnMcsbp3QednUf538n1cfDuR1ryHD63uPMbRBo9+aeDh2892i5o2RSyBSRiCg==" saltValue="zbVQGxdL+X4qG8m0RUNU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g0n0ks3y+mENG8HFlsHwGFi3pE9PsEM+Sea9sUKJQmZWnlCs7Mvu1Qp5+i3IE54mxcBtUpa03nov57y/PteDA==" saltValue="XzMwdQlyjzUd8t8ZIk5p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agyF5sMEz6WchjtXExL/P6yDkvJgHMNVNHkwRkGggnlTXjVYfPkvXpK/iN2LfFunDjDdB5m2a/i04io4quxYQ==" saltValue="eNfXRZwWyf6l1zCNMiZz+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497</v>
      </c>
      <c r="AP7" s="272"/>
      <c r="AQ7" s="273" t="s">
        <v>498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499</v>
      </c>
      <c r="AQ8" s="279" t="s">
        <v>500</v>
      </c>
      <c r="AR8" s="280" t="s">
        <v>501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502</v>
      </c>
      <c r="AL9" s="1133"/>
      <c r="AM9" s="1133"/>
      <c r="AN9" s="1134"/>
      <c r="AO9" s="281">
        <v>4918636</v>
      </c>
      <c r="AP9" s="281">
        <v>47842</v>
      </c>
      <c r="AQ9" s="282">
        <v>62374</v>
      </c>
      <c r="AR9" s="283">
        <v>-23.3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503</v>
      </c>
      <c r="AL10" s="1133"/>
      <c r="AM10" s="1133"/>
      <c r="AN10" s="1134"/>
      <c r="AO10" s="284">
        <v>711678</v>
      </c>
      <c r="AP10" s="284">
        <v>6922</v>
      </c>
      <c r="AQ10" s="285">
        <v>4230</v>
      </c>
      <c r="AR10" s="286">
        <v>63.6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504</v>
      </c>
      <c r="AL11" s="1133"/>
      <c r="AM11" s="1133"/>
      <c r="AN11" s="1134"/>
      <c r="AO11" s="284">
        <v>855</v>
      </c>
      <c r="AP11" s="284">
        <v>8</v>
      </c>
      <c r="AQ11" s="285">
        <v>601</v>
      </c>
      <c r="AR11" s="286">
        <v>-98.7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505</v>
      </c>
      <c r="AL12" s="1133"/>
      <c r="AM12" s="1133"/>
      <c r="AN12" s="1134"/>
      <c r="AO12" s="284" t="s">
        <v>506</v>
      </c>
      <c r="AP12" s="284" t="s">
        <v>506</v>
      </c>
      <c r="AQ12" s="285">
        <v>13</v>
      </c>
      <c r="AR12" s="286" t="s">
        <v>506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507</v>
      </c>
      <c r="AL13" s="1133"/>
      <c r="AM13" s="1133"/>
      <c r="AN13" s="1134"/>
      <c r="AO13" s="284">
        <v>288070</v>
      </c>
      <c r="AP13" s="284">
        <v>2802</v>
      </c>
      <c r="AQ13" s="285">
        <v>2559</v>
      </c>
      <c r="AR13" s="286">
        <v>9.5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508</v>
      </c>
      <c r="AL14" s="1133"/>
      <c r="AM14" s="1133"/>
      <c r="AN14" s="1134"/>
      <c r="AO14" s="284">
        <v>57586</v>
      </c>
      <c r="AP14" s="284">
        <v>560</v>
      </c>
      <c r="AQ14" s="285">
        <v>1133</v>
      </c>
      <c r="AR14" s="286">
        <v>-50.6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509</v>
      </c>
      <c r="AL15" s="1136"/>
      <c r="AM15" s="1136"/>
      <c r="AN15" s="1137"/>
      <c r="AO15" s="284">
        <v>-269013</v>
      </c>
      <c r="AP15" s="284">
        <v>-2617</v>
      </c>
      <c r="AQ15" s="285">
        <v>-4006</v>
      </c>
      <c r="AR15" s="286">
        <v>-34.700000000000003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188</v>
      </c>
      <c r="AL16" s="1136"/>
      <c r="AM16" s="1136"/>
      <c r="AN16" s="1137"/>
      <c r="AO16" s="284">
        <v>5707812</v>
      </c>
      <c r="AP16" s="284">
        <v>55519</v>
      </c>
      <c r="AQ16" s="285">
        <v>66904</v>
      </c>
      <c r="AR16" s="286">
        <v>-17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514</v>
      </c>
      <c r="AL21" s="1139"/>
      <c r="AM21" s="1139"/>
      <c r="AN21" s="1140"/>
      <c r="AO21" s="297">
        <v>3.98</v>
      </c>
      <c r="AP21" s="298">
        <v>6.16</v>
      </c>
      <c r="AQ21" s="299">
        <v>-2.1800000000000002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515</v>
      </c>
      <c r="AL22" s="1139"/>
      <c r="AM22" s="1139"/>
      <c r="AN22" s="1140"/>
      <c r="AO22" s="302">
        <v>101.4</v>
      </c>
      <c r="AP22" s="303">
        <v>98.9</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516</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497</v>
      </c>
      <c r="AP30" s="272"/>
      <c r="AQ30" s="273" t="s">
        <v>498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499</v>
      </c>
      <c r="AQ31" s="279" t="s">
        <v>500</v>
      </c>
      <c r="AR31" s="280" t="s">
        <v>501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519</v>
      </c>
      <c r="AL32" s="1123"/>
      <c r="AM32" s="1123"/>
      <c r="AN32" s="1124"/>
      <c r="AO32" s="312">
        <v>2863306</v>
      </c>
      <c r="AP32" s="312">
        <v>27851</v>
      </c>
      <c r="AQ32" s="313">
        <v>33699</v>
      </c>
      <c r="AR32" s="314">
        <v>-17.399999999999999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520</v>
      </c>
      <c r="AL33" s="1123"/>
      <c r="AM33" s="1123"/>
      <c r="AN33" s="1124"/>
      <c r="AO33" s="312" t="s">
        <v>506</v>
      </c>
      <c r="AP33" s="312" t="s">
        <v>506</v>
      </c>
      <c r="AQ33" s="313" t="s">
        <v>506</v>
      </c>
      <c r="AR33" s="314" t="s">
        <v>506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521</v>
      </c>
      <c r="AL34" s="1123"/>
      <c r="AM34" s="1123"/>
      <c r="AN34" s="1124"/>
      <c r="AO34" s="312" t="s">
        <v>506</v>
      </c>
      <c r="AP34" s="312" t="s">
        <v>506</v>
      </c>
      <c r="AQ34" s="313">
        <v>23</v>
      </c>
      <c r="AR34" s="314" t="s">
        <v>506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522</v>
      </c>
      <c r="AL35" s="1123"/>
      <c r="AM35" s="1123"/>
      <c r="AN35" s="1124"/>
      <c r="AO35" s="312">
        <v>495142</v>
      </c>
      <c r="AP35" s="312">
        <v>4816</v>
      </c>
      <c r="AQ35" s="313">
        <v>5771</v>
      </c>
      <c r="AR35" s="314">
        <v>-16.5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523</v>
      </c>
      <c r="AL36" s="1123"/>
      <c r="AM36" s="1123"/>
      <c r="AN36" s="1124"/>
      <c r="AO36" s="312">
        <v>578</v>
      </c>
      <c r="AP36" s="312">
        <v>6</v>
      </c>
      <c r="AQ36" s="313">
        <v>1158</v>
      </c>
      <c r="AR36" s="314">
        <v>-99.5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524</v>
      </c>
      <c r="AL37" s="1123"/>
      <c r="AM37" s="1123"/>
      <c r="AN37" s="1124"/>
      <c r="AO37" s="312">
        <v>390780</v>
      </c>
      <c r="AP37" s="312">
        <v>3801</v>
      </c>
      <c r="AQ37" s="313">
        <v>631</v>
      </c>
      <c r="AR37" s="314">
        <v>502.4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525</v>
      </c>
      <c r="AL38" s="1126"/>
      <c r="AM38" s="1126"/>
      <c r="AN38" s="1127"/>
      <c r="AO38" s="315" t="s">
        <v>506</v>
      </c>
      <c r="AP38" s="315" t="s">
        <v>506</v>
      </c>
      <c r="AQ38" s="316">
        <v>0</v>
      </c>
      <c r="AR38" s="304" t="s">
        <v>506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526</v>
      </c>
      <c r="AL39" s="1126"/>
      <c r="AM39" s="1126"/>
      <c r="AN39" s="1127"/>
      <c r="AO39" s="312">
        <v>-720106</v>
      </c>
      <c r="AP39" s="312">
        <v>-7004</v>
      </c>
      <c r="AQ39" s="313">
        <v>-6112</v>
      </c>
      <c r="AR39" s="314">
        <v>14.6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527</v>
      </c>
      <c r="AL40" s="1123"/>
      <c r="AM40" s="1123"/>
      <c r="AN40" s="1124"/>
      <c r="AO40" s="312">
        <v>-2534366</v>
      </c>
      <c r="AP40" s="312">
        <v>-24651</v>
      </c>
      <c r="AQ40" s="313">
        <v>-25565</v>
      </c>
      <c r="AR40" s="314">
        <v>-3.6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300</v>
      </c>
      <c r="AL41" s="1129"/>
      <c r="AM41" s="1129"/>
      <c r="AN41" s="1130"/>
      <c r="AO41" s="312">
        <v>495334</v>
      </c>
      <c r="AP41" s="312">
        <v>4818</v>
      </c>
      <c r="AQ41" s="313">
        <v>9604</v>
      </c>
      <c r="AR41" s="314">
        <v>-49.8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497</v>
      </c>
      <c r="AN49" s="1117" t="s">
        <v>531</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532</v>
      </c>
      <c r="AO50" s="329" t="s">
        <v>533</v>
      </c>
      <c r="AP50" s="330" t="s">
        <v>534</v>
      </c>
      <c r="AQ50" s="331" t="s">
        <v>535</v>
      </c>
      <c r="AR50" s="332" t="s">
        <v>536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5224511</v>
      </c>
      <c r="AN51" s="334">
        <v>51762</v>
      </c>
      <c r="AO51" s="335">
        <v>11.8</v>
      </c>
      <c r="AP51" s="336">
        <v>41934</v>
      </c>
      <c r="AQ51" s="337">
        <v>-12.3</v>
      </c>
      <c r="AR51" s="338">
        <v>24.1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1662349</v>
      </c>
      <c r="AN52" s="342">
        <v>16470</v>
      </c>
      <c r="AO52" s="343">
        <v>65.900000000000006</v>
      </c>
      <c r="AP52" s="344">
        <v>23352</v>
      </c>
      <c r="AQ52" s="345">
        <v>-9.6999999999999993</v>
      </c>
      <c r="AR52" s="346">
        <v>75.599999999999994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4279678</v>
      </c>
      <c r="AN53" s="334">
        <v>42308</v>
      </c>
      <c r="AO53" s="335">
        <v>-18.3</v>
      </c>
      <c r="AP53" s="336">
        <v>45588</v>
      </c>
      <c r="AQ53" s="337">
        <v>8.6999999999999993</v>
      </c>
      <c r="AR53" s="338">
        <v>-27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1717349</v>
      </c>
      <c r="AN54" s="342">
        <v>16977</v>
      </c>
      <c r="AO54" s="343">
        <v>3.1</v>
      </c>
      <c r="AP54" s="344">
        <v>24150</v>
      </c>
      <c r="AQ54" s="345">
        <v>3.4</v>
      </c>
      <c r="AR54" s="346">
        <v>-0.3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4399985</v>
      </c>
      <c r="AN55" s="334">
        <v>43158</v>
      </c>
      <c r="AO55" s="335">
        <v>2</v>
      </c>
      <c r="AP55" s="336">
        <v>44161</v>
      </c>
      <c r="AQ55" s="337">
        <v>-3.1</v>
      </c>
      <c r="AR55" s="338">
        <v>5.0999999999999996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1934360</v>
      </c>
      <c r="AN56" s="342">
        <v>18974</v>
      </c>
      <c r="AO56" s="343">
        <v>11.8</v>
      </c>
      <c r="AP56" s="344">
        <v>23644</v>
      </c>
      <c r="AQ56" s="345">
        <v>-2.1</v>
      </c>
      <c r="AR56" s="346">
        <v>13.9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2733099</v>
      </c>
      <c r="AN57" s="334">
        <v>26815</v>
      </c>
      <c r="AO57" s="335">
        <v>-37.9</v>
      </c>
      <c r="AP57" s="336">
        <v>43955</v>
      </c>
      <c r="AQ57" s="337">
        <v>-0.5</v>
      </c>
      <c r="AR57" s="338">
        <v>-37.4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975841</v>
      </c>
      <c r="AN58" s="342">
        <v>9574</v>
      </c>
      <c r="AO58" s="343">
        <v>-49.5</v>
      </c>
      <c r="AP58" s="344">
        <v>21318</v>
      </c>
      <c r="AQ58" s="345">
        <v>-9.8000000000000007</v>
      </c>
      <c r="AR58" s="346">
        <v>-39.700000000000003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2131582</v>
      </c>
      <c r="AN59" s="334">
        <v>20733</v>
      </c>
      <c r="AO59" s="335">
        <v>-22.7</v>
      </c>
      <c r="AP59" s="336">
        <v>41921</v>
      </c>
      <c r="AQ59" s="337">
        <v>-4.5999999999999996</v>
      </c>
      <c r="AR59" s="338">
        <v>-18.100000000000001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709708</v>
      </c>
      <c r="AN60" s="342">
        <v>6903</v>
      </c>
      <c r="AO60" s="343">
        <v>-27.9</v>
      </c>
      <c r="AP60" s="344">
        <v>21655</v>
      </c>
      <c r="AQ60" s="345">
        <v>1.6</v>
      </c>
      <c r="AR60" s="346">
        <v>-29.5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3753771</v>
      </c>
      <c r="AN61" s="349">
        <v>36955</v>
      </c>
      <c r="AO61" s="350">
        <v>-13</v>
      </c>
      <c r="AP61" s="351">
        <v>43512</v>
      </c>
      <c r="AQ61" s="352">
        <v>-2.4</v>
      </c>
      <c r="AR61" s="338">
        <v>-10.6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1399921</v>
      </c>
      <c r="AN62" s="342">
        <v>13780</v>
      </c>
      <c r="AO62" s="343">
        <v>0.7</v>
      </c>
      <c r="AP62" s="344">
        <v>22824</v>
      </c>
      <c r="AQ62" s="345">
        <v>-3.3</v>
      </c>
      <c r="AR62" s="346">
        <v>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N4XNuygoxZrc7WuTjfMVk3/GqBI139VUfWBrNkUbUurkhVgAnc3RgOnQkYwVUvZwkB+ajM8ms4PECtbUpJktQ==" saltValue="XKD8TOfCRuLY9LIwNWDf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545</v>
      </c>
    </row>
    <row r="120" spans="125:125" ht="13.5" hidden="1" customHeight="1" x14ac:dyDescent="0.15"/>
    <row r="121" spans="125:125" ht="13.5" hidden="1" customHeight="1" x14ac:dyDescent="0.15">
      <c r="DU121" s="259"/>
    </row>
  </sheetData>
  <sheetProtection algorithmName="SHA-512" hashValue="1deoyLwc5tFTqQkbIchoGaUajvQY1zSN5IXzxW/XAaIupPZcwsmpifYZbziSlUDvNDqXkylXA/SK5WoyhJLU9Q==" saltValue="b4UXabmdmRPlDnP8Uqkv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546</v>
      </c>
    </row>
  </sheetData>
  <sheetProtection algorithmName="SHA-512" hashValue="u1xrYwKlrDnjxIMEbNO29vBMvMHaCROkxzQI76QCrpFxtNSfLP4KpKZH9lSYIz5j69pir4111+V4butRpAGAiA==" saltValue="RvQrHV6glmIxsus9sNJX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41" t="s">
        <v>3</v>
      </c>
      <c r="D47" s="1141"/>
      <c r="E47" s="1142"/>
      <c r="F47" s="11">
        <v>25.44</v>
      </c>
      <c r="G47" s="12">
        <v>21.85</v>
      </c>
      <c r="H47" s="12">
        <v>19.95</v>
      </c>
      <c r="I47" s="12">
        <v>16.54</v>
      </c>
      <c r="J47" s="13">
        <v>20.94</v>
      </c>
    </row>
    <row r="48" spans="2:10" ht="57.75" customHeight="1" x14ac:dyDescent="0.15">
      <c r="B48" s="14"/>
      <c r="C48" s="1143" t="s">
        <v>4</v>
      </c>
      <c r="D48" s="1143"/>
      <c r="E48" s="1144"/>
      <c r="F48" s="15">
        <v>3.61</v>
      </c>
      <c r="G48" s="16">
        <v>3.16</v>
      </c>
      <c r="H48" s="16">
        <v>5.12</v>
      </c>
      <c r="I48" s="16">
        <v>8.6199999999999992</v>
      </c>
      <c r="J48" s="17">
        <v>7.04</v>
      </c>
    </row>
    <row r="49" spans="2:10" ht="57.75" customHeight="1" thickBot="1" x14ac:dyDescent="0.2">
      <c r="B49" s="18"/>
      <c r="C49" s="1145" t="s">
        <v>5</v>
      </c>
      <c r="D49" s="1145"/>
      <c r="E49" s="1146"/>
      <c r="F49" s="19" t="s">
        <v>552</v>
      </c>
      <c r="G49" s="20" t="s">
        <v>553</v>
      </c>
      <c r="H49" s="20" t="s">
        <v>554</v>
      </c>
      <c r="I49" s="20">
        <v>9</v>
      </c>
      <c r="J49" s="21">
        <v>3.66</v>
      </c>
    </row>
    <row r="50" spans="2:10" x14ac:dyDescent="0.15"/>
  </sheetData>
  <sheetProtection algorithmName="SHA-512" hashValue="NCN/hdRjzkDOCQ9+yYemxrN3z1ft5Nsyaxe364OleTrKbhABdF7+BKfZpimSaveNtTGbkl9sNMulUMtZ7NYDzw==" saltValue="jh6Gej+xnEkGX2ItW1Oy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2024-02-05T03:20:22Z</dcterms:created>
  <dcterms:modified xsi:type="dcterms:W3CDTF">2024-03-28T12:04:01Z</dcterms:modified>
  <cp:category/>
</cp:coreProperties>
</file>